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2\Planilhas para publicação\"/>
    </mc:Choice>
  </mc:AlternateContent>
  <xr:revisionPtr revIDLastSave="0" documentId="8_{0054728E-9A7C-43F3-8D46-E02EC364E4D9}" xr6:coauthVersionLast="47" xr6:coauthVersionMax="47" xr10:uidLastSave="{00000000-0000-0000-0000-000000000000}"/>
  <bookViews>
    <workbookView xWindow="-120" yWindow="-120" windowWidth="20730" windowHeight="11160" xr2:uid="{0F6E4E07-887E-4E6C-AA21-00F3CD497C79}"/>
  </bookViews>
  <sheets>
    <sheet name="21-06-2022 - 1ª Ext. "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P45" i="1" l="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43" i="1"/>
  <c r="B42" i="1"/>
  <c r="C41" i="1"/>
  <c r="E41" i="1" s="1"/>
  <c r="A39" i="1"/>
  <c r="B38" i="1"/>
  <c r="C37" i="1"/>
  <c r="E38" i="1" s="1"/>
  <c r="A35" i="1"/>
  <c r="B34" i="1"/>
  <c r="C33" i="1"/>
  <c r="E34" i="1" s="1"/>
  <c r="A31" i="1"/>
  <c r="B30" i="1"/>
  <c r="C29" i="1"/>
  <c r="E30" i="1" s="1"/>
  <c r="A27" i="1"/>
  <c r="B26" i="1"/>
  <c r="C25" i="1"/>
  <c r="E26" i="1" s="1"/>
  <c r="A23" i="1"/>
  <c r="B22" i="1"/>
  <c r="C21" i="1"/>
  <c r="E22" i="1" s="1"/>
  <c r="A19" i="1"/>
  <c r="A18" i="1"/>
  <c r="B17" i="1"/>
  <c r="A17" i="1"/>
  <c r="C16" i="1"/>
  <c r="E16" i="1" s="1"/>
  <c r="B16" i="1"/>
  <c r="D15" i="1"/>
  <c r="C15" i="1"/>
  <c r="E15" i="1" s="1"/>
  <c r="A14" i="1"/>
  <c r="B13" i="1"/>
  <c r="A13" i="1"/>
  <c r="C12" i="1"/>
  <c r="E12" i="1" s="1"/>
  <c r="B12" i="1"/>
  <c r="D11" i="1"/>
  <c r="C11" i="1"/>
  <c r="E11" i="1" s="1"/>
  <c r="E10" i="1"/>
  <c r="D10" i="1"/>
  <c r="C10" i="1"/>
  <c r="A10" i="1"/>
  <c r="B9" i="1"/>
  <c r="A9" i="1"/>
  <c r="C8" i="1"/>
  <c r="E8" i="1" s="1"/>
  <c r="B8" i="1"/>
  <c r="A8" i="1"/>
  <c r="D7" i="1"/>
  <c r="C7" i="1"/>
  <c r="E7" i="1" s="1"/>
  <c r="B7" i="1"/>
  <c r="E6" i="1"/>
  <c r="D6" i="1"/>
  <c r="C6" i="1"/>
  <c r="A6" i="1"/>
  <c r="B5" i="1"/>
  <c r="A5" i="1"/>
  <c r="C4" i="1"/>
  <c r="E4" i="1" s="1"/>
  <c r="B4" i="1"/>
  <c r="A4" i="1"/>
  <c r="D2" i="1"/>
  <c r="C44" i="1" s="1"/>
  <c r="E44" i="1" l="1"/>
  <c r="D44" i="1"/>
  <c r="D4" i="1"/>
  <c r="C5" i="1"/>
  <c r="B6" i="1"/>
  <c r="A7" i="1"/>
  <c r="D8" i="1"/>
  <c r="C9" i="1"/>
  <c r="B10" i="1"/>
  <c r="A11" i="1"/>
  <c r="D12" i="1"/>
  <c r="C13" i="1"/>
  <c r="B14" i="1"/>
  <c r="A15" i="1"/>
  <c r="D16" i="1"/>
  <c r="C17" i="1"/>
  <c r="B18" i="1"/>
  <c r="B19" i="1"/>
  <c r="A20" i="1"/>
  <c r="D21" i="1"/>
  <c r="C22" i="1"/>
  <c r="B23" i="1"/>
  <c r="A24" i="1"/>
  <c r="D25" i="1"/>
  <c r="C26" i="1"/>
  <c r="B27" i="1"/>
  <c r="A28" i="1"/>
  <c r="D29" i="1"/>
  <c r="C30" i="1"/>
  <c r="B31" i="1"/>
  <c r="A32" i="1"/>
  <c r="D33" i="1"/>
  <c r="C34" i="1"/>
  <c r="B35" i="1"/>
  <c r="A36" i="1"/>
  <c r="D37" i="1"/>
  <c r="C38" i="1"/>
  <c r="B39" i="1"/>
  <c r="A40" i="1"/>
  <c r="D41" i="1"/>
  <c r="C42" i="1"/>
  <c r="B43" i="1"/>
  <c r="A44" i="1"/>
  <c r="B11" i="1"/>
  <c r="A12" i="1"/>
  <c r="C14" i="1"/>
  <c r="B15" i="1"/>
  <c r="A16" i="1"/>
  <c r="C18" i="1"/>
  <c r="C19" i="1"/>
  <c r="B20" i="1"/>
  <c r="A21" i="1"/>
  <c r="C23" i="1"/>
  <c r="B24" i="1"/>
  <c r="A25" i="1"/>
  <c r="C27" i="1"/>
  <c r="B28" i="1"/>
  <c r="A29" i="1"/>
  <c r="C31" i="1"/>
  <c r="B32" i="1"/>
  <c r="A33" i="1"/>
  <c r="C35" i="1"/>
  <c r="B36" i="1"/>
  <c r="A37" i="1"/>
  <c r="C39" i="1"/>
  <c r="B40" i="1"/>
  <c r="A41" i="1"/>
  <c r="C43" i="1"/>
  <c r="B44" i="1"/>
  <c r="C20" i="1"/>
  <c r="B21" i="1"/>
  <c r="A22" i="1"/>
  <c r="C24" i="1"/>
  <c r="B25" i="1"/>
  <c r="A26" i="1"/>
  <c r="C28" i="1"/>
  <c r="B29" i="1"/>
  <c r="A30" i="1"/>
  <c r="C32" i="1"/>
  <c r="B33" i="1"/>
  <c r="A34" i="1"/>
  <c r="C36" i="1"/>
  <c r="B37" i="1"/>
  <c r="A38" i="1"/>
  <c r="C40" i="1"/>
  <c r="D40" i="1" s="1"/>
  <c r="B41" i="1"/>
  <c r="A42" i="1"/>
  <c r="E29" i="1" l="1"/>
  <c r="D28" i="1"/>
  <c r="E13" i="1"/>
  <c r="D13" i="1"/>
  <c r="E9" i="1"/>
  <c r="D9" i="1"/>
  <c r="E33" i="1"/>
  <c r="D32" i="1"/>
  <c r="D31" i="1"/>
  <c r="E32" i="1"/>
  <c r="D43" i="1"/>
  <c r="E43" i="1"/>
  <c r="D27" i="1"/>
  <c r="E28" i="1"/>
  <c r="E17" i="1"/>
  <c r="D17" i="1"/>
  <c r="E5" i="1"/>
  <c r="D5" i="1"/>
  <c r="E37" i="1"/>
  <c r="D36" i="1"/>
  <c r="E21" i="1"/>
  <c r="D20" i="1"/>
  <c r="D35" i="1"/>
  <c r="E36" i="1"/>
  <c r="D19" i="1"/>
  <c r="E20" i="1"/>
  <c r="D14" i="1"/>
  <c r="E14" i="1"/>
  <c r="E25" i="1"/>
  <c r="D24" i="1"/>
  <c r="D39" i="1"/>
  <c r="E40" i="1"/>
  <c r="D23" i="1"/>
  <c r="E24" i="1"/>
  <c r="D18" i="1"/>
  <c r="E19" i="1"/>
  <c r="E42" i="1"/>
  <c r="D42" i="1"/>
  <c r="D38" i="1"/>
  <c r="E39" i="1"/>
  <c r="D34" i="1"/>
  <c r="E35" i="1"/>
  <c r="D30" i="1"/>
  <c r="E31" i="1"/>
  <c r="D26" i="1"/>
  <c r="E27" i="1"/>
  <c r="D22" i="1"/>
  <c r="E23" i="1"/>
</calcChain>
</file>

<file path=xl/sharedStrings.xml><?xml version="1.0" encoding="utf-8"?>
<sst xmlns="http://schemas.openxmlformats.org/spreadsheetml/2006/main" count="864" uniqueCount="85">
  <si>
    <t>Relatório Individualizado de Presença</t>
  </si>
  <si>
    <t>1ª Reunião Extraordinária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</si>
  <si>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</si>
  <si>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</si>
  <si>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</si>
  <si>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</si>
  <si>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</si>
  <si>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</si>
  <si>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</si>
  <si>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</si>
  <si>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336/22</t>
  </si>
  <si>
    <t>336/22 - EMENDA 1</t>
  </si>
  <si>
    <t>278/22 - SUBST 1</t>
  </si>
  <si>
    <t>278/22 - SUBEM 3</t>
  </si>
  <si>
    <t>280/22 - SUBST 1</t>
  </si>
  <si>
    <t>294/22 - SUBST 1</t>
  </si>
  <si>
    <t>294/22 - SUBEM 3</t>
  </si>
  <si>
    <t>330/22 - EM. 5</t>
  </si>
  <si>
    <t>330/22 - EM. 6</t>
  </si>
  <si>
    <t>330/22 - EM. 7</t>
  </si>
  <si>
    <t>330/22 - EM. 3</t>
  </si>
  <si>
    <t>330/22 - EM. 4</t>
  </si>
  <si>
    <t>330/22</t>
  </si>
  <si>
    <t>330/22 - EM 2</t>
  </si>
  <si>
    <t>328/22 - SUBEM 5 E 10</t>
  </si>
  <si>
    <t>328/22 - ART 24</t>
  </si>
  <si>
    <t>328/22 - SUBST 1</t>
  </si>
  <si>
    <t>328/22 - SUBEM 1 E 3</t>
  </si>
  <si>
    <t>1.      Álvaro Damião</t>
  </si>
  <si>
    <t>P</t>
  </si>
  <si>
    <t>2.      Bella Gonçalves</t>
  </si>
  <si>
    <t>3.      Bim da Ambulância</t>
  </si>
  <si>
    <t>4.      Braulio Lara</t>
  </si>
  <si>
    <t>5.      Bruno Miranda</t>
  </si>
  <si>
    <t>6.      Ciro Pereira</t>
  </si>
  <si>
    <t>7.      Cláudio do Mundo Novo</t>
  </si>
  <si>
    <t>F</t>
  </si>
  <si>
    <t>8.      Dr. Célio Frois</t>
  </si>
  <si>
    <t>9.      Duda Salabert</t>
  </si>
  <si>
    <t>10.    Fernanda Pereira Altoé</t>
  </si>
  <si>
    <t>11.    Fernando Luiz</t>
  </si>
  <si>
    <t>12.    Flávia Borja</t>
  </si>
  <si>
    <t>13.    Gabriel</t>
  </si>
  <si>
    <t>14.    Gilson Guimarães</t>
  </si>
  <si>
    <t>15.    Helinho da Farmácia</t>
  </si>
  <si>
    <t>16.    Henrique Braga</t>
  </si>
  <si>
    <t>X</t>
  </si>
  <si>
    <t>17.    Irlan Melo</t>
  </si>
  <si>
    <t>18.    Iza Lourença</t>
  </si>
  <si>
    <t>19.    Jorge Santos</t>
  </si>
  <si>
    <t>20.    José Ferreira do Ajudai</t>
  </si>
  <si>
    <t>21.    Juninho Los Hermanos</t>
  </si>
  <si>
    <t>22.    Léo</t>
  </si>
  <si>
    <t>23.    Macaé Evaristo</t>
  </si>
  <si>
    <t>24.    Marcela Trópia</t>
  </si>
  <si>
    <t>25.    Marcos Crispim</t>
  </si>
  <si>
    <t>26.    Marilda Portela</t>
  </si>
  <si>
    <t>27.    Miltinho CGE</t>
  </si>
  <si>
    <t>28.    Nely Aquino</t>
  </si>
  <si>
    <t>29.    Nikolas Ferreira</t>
  </si>
  <si>
    <t>37. Pedro Patrus</t>
  </si>
  <si>
    <t>30.    Professor Claudiney Dulim</t>
  </si>
  <si>
    <t>31.    Professor Juliano Lopes</t>
  </si>
  <si>
    <t>32    Professora Marli</t>
  </si>
  <si>
    <t>33.    Ramon Bibiano da Casa de Apoio</t>
  </si>
  <si>
    <t>34.    Reinaldo Gomes Preto Sacolão</t>
  </si>
  <si>
    <t>35.    Rogério Akimim</t>
  </si>
  <si>
    <t>36.    Rubão</t>
  </si>
  <si>
    <t>38.    Walter Tosta</t>
  </si>
  <si>
    <t>39.    Wanderley Porto</t>
  </si>
  <si>
    <t>40.    Wesley</t>
  </si>
  <si>
    <t>41.    Wilsinho da Tabu</t>
  </si>
  <si>
    <t>Total</t>
  </si>
  <si>
    <t>Legenda</t>
  </si>
  <si>
    <r>
      <rPr>
        <b/>
        <sz val="11"/>
        <color rgb="FF000000"/>
        <rFont val="Calibri"/>
        <family val="2"/>
        <charset val="1"/>
      </rPr>
      <t>P</t>
    </r>
    <r>
      <rPr>
        <sz val="11"/>
        <color rgb="FF000000"/>
        <rFont val="Calibri"/>
        <family val="2"/>
        <charset val="1"/>
      </rPr>
      <t xml:space="preserve"> - Presente</t>
    </r>
  </si>
  <si>
    <r>
      <rPr>
        <b/>
        <sz val="11"/>
        <color rgb="FF000000"/>
        <rFont val="Calibri"/>
        <family val="2"/>
        <charset val="1"/>
      </rPr>
      <t>F</t>
    </r>
    <r>
      <rPr>
        <sz val="11"/>
        <color rgb="FF000000"/>
        <rFont val="Calibri"/>
        <family val="2"/>
        <charset val="1"/>
      </rPr>
      <t xml:space="preserve"> - Falta</t>
    </r>
  </si>
  <si>
    <t>AJ</t>
  </si>
  <si>
    <r>
      <rPr>
        <b/>
        <sz val="11"/>
        <color rgb="FF000000"/>
        <rFont val="Calibri"/>
        <family val="2"/>
        <charset val="1"/>
      </rPr>
      <t>AJ</t>
    </r>
    <r>
      <rPr>
        <sz val="11"/>
        <color rgb="FF000000"/>
        <rFont val="Calibri"/>
        <family val="2"/>
        <charset val="1"/>
      </rPr>
      <t xml:space="preserve"> - Ausência Justificada</t>
    </r>
  </si>
  <si>
    <t>LM</t>
  </si>
  <si>
    <r>
      <rPr>
        <b/>
        <sz val="11"/>
        <color rgb="FF000000"/>
        <rFont val="Calibri"/>
        <family val="2"/>
        <charset val="1"/>
      </rPr>
      <t>LM</t>
    </r>
    <r>
      <rPr>
        <sz val="11"/>
        <color rgb="FF000000"/>
        <rFont val="Calibri"/>
        <family val="2"/>
        <charset val="1"/>
      </rPr>
      <t xml:space="preserve"> - Licença Médica</t>
    </r>
  </si>
  <si>
    <t>SR</t>
  </si>
  <si>
    <r>
      <rPr>
        <b/>
        <sz val="11"/>
        <color rgb="FF000000"/>
        <rFont val="Calibri"/>
        <family val="2"/>
        <charset val="1"/>
      </rPr>
      <t>SR</t>
    </r>
    <r>
      <rPr>
        <sz val="11"/>
        <color rgb="FF000000"/>
        <rFont val="Calibri"/>
        <family val="2"/>
        <charset val="1"/>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</si>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</sst>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1"/>
      <color rgb="FF000000"/>
      <name val="Calibri"/>
      <family val="2"/>
      <charset val="1"/>
    </font>
    <font>
      <sz val="11"/>
      <color rgb="FF000000"/>
      <name val="Calibri"/>
      <family val="2"/>
      <charset val="1"/>
    </font>
    <font>
      <b/>
      <sz val="10"/>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b/>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18">
    <xf numFmtId="0" fontId="0" fillId="0" borderId="0" xfId="0"/>
    <xf numFmtId="0" fontId="0" fillId="0" borderId="1" xfId="0" applyBorder="1"/>
    <xf numFmtId="14" fontId="0" fillId="0" borderId="1" xfId="0" applyNumberFormat="1" applyBorder="1" applyAlignment="1" applyProtection="1">
      <alignment horizontal="left"/>
      <protection locked="0"/>
    </xf>
    <xf numFmtId="0" fontId="0" fillId="0" borderId="0" xfId="0" applyProtection="1">
      <protection locked="0"/>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2" xfId="0" applyFont="1" applyBorder="1" applyAlignment="1">
      <alignment vertical="center"/>
    </xf>
    <xf numFmtId="9" fontId="3" fillId="0" borderId="1" xfId="1" applyFont="1" applyBorder="1" applyAlignment="1" applyProtection="1">
      <alignment vertical="center"/>
    </xf>
    <xf numFmtId="0" fontId="3" fillId="0" borderId="1" xfId="0" applyFont="1" applyBorder="1" applyAlignment="1">
      <alignment vertical="center"/>
    </xf>
    <xf numFmtId="164" fontId="0" fillId="0" borderId="0" xfId="0" applyNumberFormat="1" applyProtection="1">
      <protection locked="0"/>
    </xf>
    <xf numFmtId="0" fontId="3" fillId="0" borderId="1" xfId="0" applyFont="1" applyBorder="1" applyAlignment="1">
      <alignment horizontal="left" vertical="center"/>
    </xf>
    <xf numFmtId="0" fontId="3" fillId="0" borderId="0" xfId="0" applyFont="1"/>
    <xf numFmtId="0" fontId="3" fillId="0" borderId="0" xfId="0" applyFont="1" applyAlignment="1">
      <alignment vertical="center"/>
    </xf>
    <xf numFmtId="0" fontId="4" fillId="0" borderId="0" xfId="0" applyFont="1"/>
    <xf numFmtId="0" fontId="3" fillId="0" borderId="3" xfId="0" applyFont="1" applyBorder="1" applyAlignment="1">
      <alignment vertical="center"/>
    </xf>
    <xf numFmtId="0" fontId="5" fillId="0" borderId="0" xfId="0" applyFont="1"/>
    <xf numFmtId="0" fontId="6" fillId="0" borderId="0" xfId="0" applyFont="1"/>
    <xf numFmtId="0" fontId="7" fillId="0" borderId="4" xfId="0" applyFont="1" applyBorder="1" applyAlignment="1">
      <alignment horizontal="left" vertical="center" wrapText="1"/>
    </xf>
  </cellXfs>
  <cellStyles count="2">
    <cellStyle name="Normal" xfId="0" builtinId="0"/>
    <cellStyle name="Porcentagem" xfId="1" builtinId="5"/>
  </cellStyles>
  <dxfs count="72">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6B186-B437-4633-89B9-090CC59F4DDD}">
  <dimension ref="A1:IV57"/>
  <sheetViews>
    <sheetView tabSelected="1" topLeftCell="A22" zoomScale="90" zoomScaleNormal="90" workbookViewId="0">
      <selection activeCell="M42" sqref="M42"/>
    </sheetView>
  </sheetViews>
  <sheetFormatPr defaultColWidth="9.85546875" defaultRowHeight="15" x14ac:dyDescent="0.25"/>
  <cols>
    <col min="1" max="1" width="15.5703125" customWidth="1"/>
    <col min="2" max="3" width="13.42578125" customWidth="1"/>
    <col min="4" max="4" width="22.42578125" customWidth="1"/>
    <col min="5" max="5" width="19.85546875" hidden="1" customWidth="1"/>
    <col min="6" max="6" width="35" customWidth="1"/>
    <col min="7" max="7" width="18.140625" customWidth="1"/>
    <col min="8" max="13" width="11.140625" customWidth="1"/>
  </cols>
  <sheetData>
    <row r="1" spans="1:256" x14ac:dyDescent="0.25">
      <c r="A1" s="1" t="s">
        <v>0</v>
      </c>
      <c r="B1" s="1"/>
      <c r="C1" s="1"/>
      <c r="D1" t="s">
        <v>1</v>
      </c>
      <c r="E1" s="1" t="s">
        <v>2</v>
      </c>
      <c r="F1" s="2">
        <v>44733</v>
      </c>
      <c r="G1" s="3" t="s">
        <v>3</v>
      </c>
    </row>
    <row r="2" spans="1:256" hidden="1" x14ac:dyDescent="0.25">
      <c r="D2">
        <f>COUNTA(G3:IV3)</f>
        <v>19</v>
      </c>
    </row>
    <row r="3" spans="1:256" s="4" customFormat="1" ht="51" x14ac:dyDescent="0.25">
      <c r="A3" s="4" t="s">
        <v>4</v>
      </c>
      <c r="B3" s="4" t="s">
        <v>5</v>
      </c>
      <c r="C3" s="4" t="s">
        <v>6</v>
      </c>
      <c r="D3" s="4" t="s">
        <v>7</v>
      </c>
      <c r="F3" s="4" t="s">
        <v>8</v>
      </c>
      <c r="G3" s="4" t="s">
        <v>9</v>
      </c>
      <c r="H3" s="4" t="s">
        <v>10</v>
      </c>
      <c r="I3" s="4" t="s">
        <v>11</v>
      </c>
      <c r="J3" s="4" t="s">
        <v>12</v>
      </c>
      <c r="K3" s="4" t="s">
        <v>13</v>
      </c>
      <c r="L3" s="4" t="s">
        <v>14</v>
      </c>
      <c r="M3" s="4" t="s">
        <v>15</v>
      </c>
      <c r="N3" s="4" t="s">
        <v>16</v>
      </c>
      <c r="O3" s="4" t="s">
        <v>17</v>
      </c>
      <c r="P3" s="4" t="s">
        <v>18</v>
      </c>
      <c r="Q3" s="4" t="s">
        <v>19</v>
      </c>
      <c r="R3" s="4" t="s">
        <v>20</v>
      </c>
      <c r="S3" s="4" t="s">
        <v>21</v>
      </c>
      <c r="T3" s="4" t="s">
        <v>22</v>
      </c>
      <c r="U3" s="4" t="s">
        <v>23</v>
      </c>
      <c r="V3" s="4" t="s">
        <v>24</v>
      </c>
      <c r="W3" s="4" t="s">
        <v>25</v>
      </c>
      <c r="X3" s="4" t="s">
        <v>26</v>
      </c>
      <c r="Y3" s="4" t="s">
        <v>27</v>
      </c>
      <c r="IV3" s="5"/>
    </row>
    <row r="4" spans="1:256" s="6" customFormat="1" x14ac:dyDescent="0.25">
      <c r="A4" s="6">
        <f ca="1">COUNTIF(G4:OFFSET(G4,0,$D$2-1),"P")+COUNTIF(G4:OFFSET(G4,0,$D$2-1),"X")</f>
        <v>19</v>
      </c>
      <c r="B4" s="6">
        <f t="shared" ref="B4:B44" si="0">D$2</f>
        <v>19</v>
      </c>
      <c r="C4" s="7">
        <f ca="1">(COUNTIF(G4:OFFSET(G4,0,$D$2-1),"P")/$D$2)+(COUNTIF(G4:OFFSET(G4,0,$D$2-1),"X")/$D$2)</f>
        <v>1</v>
      </c>
      <c r="D4" s="8" t="str">
        <f ca="1">IF($C4&gt;=0.5,"PRESENTE","AUSENTE")</f>
        <v>PRESENTE</v>
      </c>
      <c r="E4" s="8" t="str">
        <f t="shared" ref="E4:E17" ca="1" si="1">IF($C4&gt;=0.5,"P","F")</f>
        <v>P</v>
      </c>
      <c r="F4" s="8" t="s">
        <v>28</v>
      </c>
      <c r="G4" s="6" t="s">
        <v>29</v>
      </c>
      <c r="H4" s="6" t="s">
        <v>29</v>
      </c>
      <c r="I4" s="6" t="s">
        <v>29</v>
      </c>
      <c r="J4" s="6" t="s">
        <v>29</v>
      </c>
      <c r="K4" s="6" t="s">
        <v>29</v>
      </c>
      <c r="L4" s="6" t="s">
        <v>29</v>
      </c>
      <c r="M4" s="6" t="s">
        <v>29</v>
      </c>
      <c r="N4" s="6" t="s">
        <v>29</v>
      </c>
      <c r="O4" s="6" t="s">
        <v>29</v>
      </c>
      <c r="P4" s="6" t="s">
        <v>29</v>
      </c>
      <c r="Q4" s="6" t="s">
        <v>29</v>
      </c>
      <c r="R4" s="6" t="s">
        <v>29</v>
      </c>
      <c r="S4" s="6" t="s">
        <v>29</v>
      </c>
      <c r="T4" s="6" t="s">
        <v>29</v>
      </c>
      <c r="U4" s="6" t="s">
        <v>29</v>
      </c>
      <c r="V4" s="6" t="s">
        <v>29</v>
      </c>
      <c r="W4" s="6" t="s">
        <v>29</v>
      </c>
      <c r="X4" s="6" t="s">
        <v>29</v>
      </c>
      <c r="Y4" s="6" t="s">
        <v>29</v>
      </c>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6" customFormat="1" x14ac:dyDescent="0.25">
      <c r="A5" s="6">
        <f ca="1">COUNTIF(G5:OFFSET(G5,0,$D$2-1),"P")+COUNTIF(G5:OFFSET(G5,0,$D$2-1),"X")</f>
        <v>19</v>
      </c>
      <c r="B5" s="6">
        <f t="shared" si="0"/>
        <v>19</v>
      </c>
      <c r="C5" s="7">
        <f ca="1">(COUNTIF(G5:OFFSET(G5,0,$D$2-1),"P")/$D$2)+(COUNTIF(G5:OFFSET(G5,0,$D$2-1),"X")/$D$2)</f>
        <v>1</v>
      </c>
      <c r="D5" s="8" t="str">
        <f t="shared" ref="D5:D44" ca="1" si="2">IF(C5&gt;=0.5,"PRESENTE","AUSENTE")</f>
        <v>PRESENTE</v>
      </c>
      <c r="E5" s="8" t="str">
        <f t="shared" ca="1" si="1"/>
        <v>P</v>
      </c>
      <c r="F5" s="8" t="s">
        <v>30</v>
      </c>
      <c r="G5" s="6" t="s">
        <v>29</v>
      </c>
      <c r="H5" s="6" t="s">
        <v>29</v>
      </c>
      <c r="I5" s="6" t="s">
        <v>29</v>
      </c>
      <c r="J5" s="6" t="s">
        <v>29</v>
      </c>
      <c r="K5" s="6" t="s">
        <v>29</v>
      </c>
      <c r="L5" s="6" t="s">
        <v>29</v>
      </c>
      <c r="M5" s="6" t="s">
        <v>29</v>
      </c>
      <c r="N5" s="6" t="s">
        <v>29</v>
      </c>
      <c r="O5" s="6" t="s">
        <v>29</v>
      </c>
      <c r="P5" s="6" t="s">
        <v>29</v>
      </c>
      <c r="Q5" s="6" t="s">
        <v>29</v>
      </c>
      <c r="R5" s="6" t="s">
        <v>29</v>
      </c>
      <c r="S5" s="6" t="s">
        <v>29</v>
      </c>
      <c r="T5" s="6" t="s">
        <v>29</v>
      </c>
      <c r="U5" s="6" t="s">
        <v>29</v>
      </c>
      <c r="V5" s="6" t="s">
        <v>29</v>
      </c>
      <c r="W5" s="6" t="s">
        <v>29</v>
      </c>
      <c r="X5" s="6" t="s">
        <v>29</v>
      </c>
      <c r="Y5" s="6" t="s">
        <v>29</v>
      </c>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s="6" customFormat="1" x14ac:dyDescent="0.25">
      <c r="A6" s="6">
        <f ca="1">COUNTIF(G6:OFFSET(G6,0,$D$2-1),"P")+COUNTIF(G6:OFFSET(G6,0,$D$2-1),"X")</f>
        <v>19</v>
      </c>
      <c r="B6" s="6">
        <f t="shared" si="0"/>
        <v>19</v>
      </c>
      <c r="C6" s="7">
        <f ca="1">(COUNTIF(G6:OFFSET(G6,0,$D$2-1),"P")/$D$2)+(COUNTIF(G6:OFFSET(G6,0,$D$2-1),"X")/$D$2)</f>
        <v>1</v>
      </c>
      <c r="D6" s="8" t="str">
        <f t="shared" ca="1" si="2"/>
        <v>PRESENTE</v>
      </c>
      <c r="E6" s="8" t="str">
        <f t="shared" ca="1" si="1"/>
        <v>P</v>
      </c>
      <c r="F6" s="8" t="s">
        <v>31</v>
      </c>
      <c r="G6" s="6" t="s">
        <v>29</v>
      </c>
      <c r="H6" s="6" t="s">
        <v>29</v>
      </c>
      <c r="I6" s="6" t="s">
        <v>29</v>
      </c>
      <c r="J6" s="6" t="s">
        <v>29</v>
      </c>
      <c r="K6" s="6" t="s">
        <v>29</v>
      </c>
      <c r="L6" s="6" t="s">
        <v>29</v>
      </c>
      <c r="M6" s="6" t="s">
        <v>29</v>
      </c>
      <c r="N6" s="6" t="s">
        <v>29</v>
      </c>
      <c r="O6" s="6" t="s">
        <v>29</v>
      </c>
      <c r="P6" s="6" t="s">
        <v>29</v>
      </c>
      <c r="Q6" s="6" t="s">
        <v>29</v>
      </c>
      <c r="R6" s="6" t="s">
        <v>29</v>
      </c>
      <c r="S6" s="6" t="s">
        <v>29</v>
      </c>
      <c r="T6" s="6" t="s">
        <v>29</v>
      </c>
      <c r="U6" s="6" t="s">
        <v>29</v>
      </c>
      <c r="V6" s="6" t="s">
        <v>29</v>
      </c>
      <c r="W6" s="6" t="s">
        <v>29</v>
      </c>
      <c r="X6" s="6" t="s">
        <v>29</v>
      </c>
      <c r="Y6" s="6" t="s">
        <v>29</v>
      </c>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s="6" customFormat="1" x14ac:dyDescent="0.25">
      <c r="A7" s="6">
        <f ca="1">COUNTIF(G7:OFFSET(G7,0,$D$2-1),"P")+COUNTIF(G7:OFFSET(G7,0,$D$2-1),"X")</f>
        <v>19</v>
      </c>
      <c r="B7" s="6">
        <f t="shared" si="0"/>
        <v>19</v>
      </c>
      <c r="C7" s="7">
        <f ca="1">(COUNTIF(G7:OFFSET(G7,0,$D$2-1),"P")/$D$2)+(COUNTIF(G7:OFFSET(G7,0,$D$2-1),"X")/$D$2)</f>
        <v>1</v>
      </c>
      <c r="D7" s="8" t="str">
        <f t="shared" ca="1" si="2"/>
        <v>PRESENTE</v>
      </c>
      <c r="E7" s="8" t="str">
        <f t="shared" ca="1" si="1"/>
        <v>P</v>
      </c>
      <c r="F7" s="8" t="s">
        <v>32</v>
      </c>
      <c r="G7" s="6" t="s">
        <v>29</v>
      </c>
      <c r="H7" s="6" t="s">
        <v>29</v>
      </c>
      <c r="I7" s="6" t="s">
        <v>29</v>
      </c>
      <c r="J7" s="6" t="s">
        <v>29</v>
      </c>
      <c r="K7" s="6" t="s">
        <v>29</v>
      </c>
      <c r="L7" s="6" t="s">
        <v>29</v>
      </c>
      <c r="M7" s="6" t="s">
        <v>29</v>
      </c>
      <c r="N7" s="6" t="s">
        <v>29</v>
      </c>
      <c r="O7" s="6" t="s">
        <v>29</v>
      </c>
      <c r="P7" s="6" t="s">
        <v>29</v>
      </c>
      <c r="Q7" s="6" t="s">
        <v>29</v>
      </c>
      <c r="R7" s="6" t="s">
        <v>29</v>
      </c>
      <c r="S7" s="6" t="s">
        <v>29</v>
      </c>
      <c r="T7" s="6" t="s">
        <v>29</v>
      </c>
      <c r="U7" s="6" t="s">
        <v>29</v>
      </c>
      <c r="V7" s="6" t="s">
        <v>29</v>
      </c>
      <c r="W7" s="6" t="s">
        <v>29</v>
      </c>
      <c r="X7" s="6" t="s">
        <v>29</v>
      </c>
      <c r="Y7" s="6" t="s">
        <v>29</v>
      </c>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s="6" customFormat="1" x14ac:dyDescent="0.25">
      <c r="A8" s="6">
        <f ca="1">COUNTIF(G8:OFFSET(G8,0,$D$2-1),"P")+COUNTIF(G8:OFFSET(G8,0,$D$2-1),"X")</f>
        <v>19</v>
      </c>
      <c r="B8" s="6">
        <f t="shared" si="0"/>
        <v>19</v>
      </c>
      <c r="C8" s="7">
        <f ca="1">(COUNTIF(G8:OFFSET(G8,0,$D$2-1),"P")/$D$2)+(COUNTIF(G8:OFFSET(G8,0,$D$2-1),"X")/$D$2)</f>
        <v>1</v>
      </c>
      <c r="D8" s="8" t="str">
        <f t="shared" ca="1" si="2"/>
        <v>PRESENTE</v>
      </c>
      <c r="E8" s="8" t="str">
        <f t="shared" ca="1" si="1"/>
        <v>P</v>
      </c>
      <c r="F8" s="8" t="s">
        <v>33</v>
      </c>
      <c r="G8" s="6" t="s">
        <v>29</v>
      </c>
      <c r="H8" s="6" t="s">
        <v>29</v>
      </c>
      <c r="I8" s="6" t="s">
        <v>29</v>
      </c>
      <c r="J8" s="6" t="s">
        <v>29</v>
      </c>
      <c r="K8" s="6" t="s">
        <v>29</v>
      </c>
      <c r="L8" s="6" t="s">
        <v>29</v>
      </c>
      <c r="M8" s="6" t="s">
        <v>29</v>
      </c>
      <c r="N8" s="6" t="s">
        <v>29</v>
      </c>
      <c r="O8" s="6" t="s">
        <v>29</v>
      </c>
      <c r="P8" s="6" t="s">
        <v>29</v>
      </c>
      <c r="Q8" s="6" t="s">
        <v>29</v>
      </c>
      <c r="R8" s="6" t="s">
        <v>29</v>
      </c>
      <c r="S8" s="6" t="s">
        <v>29</v>
      </c>
      <c r="T8" s="6" t="s">
        <v>29</v>
      </c>
      <c r="U8" s="6" t="s">
        <v>29</v>
      </c>
      <c r="V8" s="6" t="s">
        <v>29</v>
      </c>
      <c r="W8" s="6" t="s">
        <v>29</v>
      </c>
      <c r="X8" s="6" t="s">
        <v>29</v>
      </c>
      <c r="Y8" s="6" t="s">
        <v>29</v>
      </c>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256" s="6" customFormat="1" x14ac:dyDescent="0.25">
      <c r="A9" s="6">
        <f ca="1">COUNTIF(G9:OFFSET(G9,0,$D$2-1),"P")+COUNTIF(G9:OFFSET(G9,0,$D$2-1),"X")</f>
        <v>19</v>
      </c>
      <c r="B9" s="6">
        <f t="shared" si="0"/>
        <v>19</v>
      </c>
      <c r="C9" s="7">
        <f ca="1">(COUNTIF(G9:OFFSET(G9,0,$D$2-1),"P")/$D$2)+(COUNTIF(G9:OFFSET(G9,0,$D$2-1),"X")/$D$2)</f>
        <v>1</v>
      </c>
      <c r="D9" s="8" t="str">
        <f t="shared" ca="1" si="2"/>
        <v>PRESENTE</v>
      </c>
      <c r="E9" s="8" t="str">
        <f t="shared" ca="1" si="1"/>
        <v>P</v>
      </c>
      <c r="F9" s="8" t="s">
        <v>34</v>
      </c>
      <c r="G9" s="6" t="s">
        <v>29</v>
      </c>
      <c r="H9" s="6" t="s">
        <v>29</v>
      </c>
      <c r="I9" s="6" t="s">
        <v>29</v>
      </c>
      <c r="J9" s="6" t="s">
        <v>29</v>
      </c>
      <c r="K9" s="6" t="s">
        <v>29</v>
      </c>
      <c r="L9" s="6" t="s">
        <v>29</v>
      </c>
      <c r="M9" s="6" t="s">
        <v>29</v>
      </c>
      <c r="N9" s="6" t="s">
        <v>29</v>
      </c>
      <c r="O9" s="6" t="s">
        <v>29</v>
      </c>
      <c r="P9" s="6" t="s">
        <v>29</v>
      </c>
      <c r="Q9" s="6" t="s">
        <v>29</v>
      </c>
      <c r="R9" s="6" t="s">
        <v>29</v>
      </c>
      <c r="S9" s="6" t="s">
        <v>29</v>
      </c>
      <c r="T9" s="6" t="s">
        <v>29</v>
      </c>
      <c r="U9" s="6" t="s">
        <v>29</v>
      </c>
      <c r="V9" s="6" t="s">
        <v>29</v>
      </c>
      <c r="W9" s="6" t="s">
        <v>29</v>
      </c>
      <c r="X9" s="6" t="s">
        <v>29</v>
      </c>
      <c r="Y9" s="6" t="s">
        <v>29</v>
      </c>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256" s="6" customFormat="1" x14ac:dyDescent="0.25">
      <c r="A10" s="6">
        <f ca="1">COUNTIF(G10:OFFSET(G10,0,$D$2-1),"P")+COUNTIF(G10:OFFSET(G10,0,$D$2-1),"X")</f>
        <v>18</v>
      </c>
      <c r="B10" s="6">
        <f t="shared" si="0"/>
        <v>19</v>
      </c>
      <c r="C10" s="7">
        <f ca="1">(COUNTIF(G10:OFFSET(G10,0,$D$2-1),"P")/$D$2)+(COUNTIF(G10:OFFSET(G10,0,$D$2-1),"X")/$D$2)</f>
        <v>0.94736842105263153</v>
      </c>
      <c r="D10" s="8" t="str">
        <f t="shared" ca="1" si="2"/>
        <v>PRESENTE</v>
      </c>
      <c r="E10" s="8" t="str">
        <f t="shared" ca="1" si="1"/>
        <v>P</v>
      </c>
      <c r="F10" s="8" t="s">
        <v>35</v>
      </c>
      <c r="G10" s="6" t="s">
        <v>29</v>
      </c>
      <c r="H10" s="6" t="s">
        <v>29</v>
      </c>
      <c r="I10" s="6" t="s">
        <v>29</v>
      </c>
      <c r="J10" s="6" t="s">
        <v>29</v>
      </c>
      <c r="K10" s="6" t="s">
        <v>29</v>
      </c>
      <c r="L10" s="6" t="s">
        <v>29</v>
      </c>
      <c r="M10" s="6" t="s">
        <v>29</v>
      </c>
      <c r="N10" s="6" t="s">
        <v>29</v>
      </c>
      <c r="O10" s="6" t="s">
        <v>29</v>
      </c>
      <c r="P10" s="6" t="s">
        <v>29</v>
      </c>
      <c r="Q10" s="6" t="s">
        <v>29</v>
      </c>
      <c r="R10" s="6" t="s">
        <v>29</v>
      </c>
      <c r="S10" s="6" t="s">
        <v>29</v>
      </c>
      <c r="T10" s="6" t="s">
        <v>29</v>
      </c>
      <c r="U10" s="6" t="s">
        <v>29</v>
      </c>
      <c r="V10" s="6" t="s">
        <v>29</v>
      </c>
      <c r="W10" s="6" t="s">
        <v>29</v>
      </c>
      <c r="X10" s="6" t="s">
        <v>36</v>
      </c>
      <c r="Y10" s="6" t="s">
        <v>29</v>
      </c>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s="6" customFormat="1" x14ac:dyDescent="0.25">
      <c r="A11" s="6">
        <f ca="1">COUNTIF(G11:OFFSET(G11,0,$D$2-1),"P")+COUNTIF(G11:OFFSET(G11,0,$D$2-1),"X")</f>
        <v>19</v>
      </c>
      <c r="B11" s="6">
        <f t="shared" si="0"/>
        <v>19</v>
      </c>
      <c r="C11" s="7">
        <f ca="1">(COUNTIF(G11:OFFSET(G11,0,$D$2-1),"P")/$D$2)+(COUNTIF(G11:OFFSET(G11,0,$D$2-1),"X")/$D$2)</f>
        <v>1</v>
      </c>
      <c r="D11" s="8" t="str">
        <f t="shared" ca="1" si="2"/>
        <v>PRESENTE</v>
      </c>
      <c r="E11" s="8" t="str">
        <f t="shared" ca="1" si="1"/>
        <v>P</v>
      </c>
      <c r="F11" s="8" t="s">
        <v>37</v>
      </c>
      <c r="G11" s="6" t="s">
        <v>29</v>
      </c>
      <c r="H11" s="6" t="s">
        <v>29</v>
      </c>
      <c r="I11" s="6" t="s">
        <v>29</v>
      </c>
      <c r="J11" s="6" t="s">
        <v>29</v>
      </c>
      <c r="K11" s="6" t="s">
        <v>29</v>
      </c>
      <c r="L11" s="6" t="s">
        <v>29</v>
      </c>
      <c r="M11" s="6" t="s">
        <v>29</v>
      </c>
      <c r="N11" s="6" t="s">
        <v>29</v>
      </c>
      <c r="O11" s="6" t="s">
        <v>29</v>
      </c>
      <c r="P11" s="6" t="s">
        <v>29</v>
      </c>
      <c r="Q11" s="6" t="s">
        <v>29</v>
      </c>
      <c r="R11" s="6" t="s">
        <v>29</v>
      </c>
      <c r="S11" s="6" t="s">
        <v>29</v>
      </c>
      <c r="T11" s="6" t="s">
        <v>29</v>
      </c>
      <c r="U11" s="6" t="s">
        <v>29</v>
      </c>
      <c r="V11" s="6" t="s">
        <v>29</v>
      </c>
      <c r="W11" s="6" t="s">
        <v>29</v>
      </c>
      <c r="X11" s="6" t="s">
        <v>29</v>
      </c>
      <c r="Y11" s="6" t="s">
        <v>29</v>
      </c>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s="6" customFormat="1" x14ac:dyDescent="0.25">
      <c r="A12" s="6">
        <f ca="1">COUNTIF(G12:OFFSET(G12,0,$D$2-1),"P")+COUNTIF(G12:OFFSET(G12,0,$D$2-1),"X")</f>
        <v>0</v>
      </c>
      <c r="B12" s="6">
        <f t="shared" si="0"/>
        <v>19</v>
      </c>
      <c r="C12" s="7">
        <f ca="1">(COUNTIF(G12:OFFSET(G12,0,$D$2-1),"P")/$D$2)+(COUNTIF(G12:OFFSET(G12,0,$D$2-1),"X")/$D$2)</f>
        <v>0</v>
      </c>
      <c r="D12" s="8" t="str">
        <f t="shared" ca="1" si="2"/>
        <v>AUSENTE</v>
      </c>
      <c r="E12" s="8" t="str">
        <f t="shared" ca="1" si="1"/>
        <v>F</v>
      </c>
      <c r="F12" s="8" t="s">
        <v>38</v>
      </c>
      <c r="G12" s="6" t="s">
        <v>36</v>
      </c>
      <c r="H12" s="6" t="s">
        <v>36</v>
      </c>
      <c r="I12" s="6" t="s">
        <v>36</v>
      </c>
      <c r="J12" s="6" t="s">
        <v>36</v>
      </c>
      <c r="K12" s="6" t="s">
        <v>36</v>
      </c>
      <c r="L12" s="6" t="s">
        <v>36</v>
      </c>
      <c r="M12" s="6" t="s">
        <v>36</v>
      </c>
      <c r="N12" s="6" t="s">
        <v>36</v>
      </c>
      <c r="O12" s="6" t="s">
        <v>36</v>
      </c>
      <c r="P12" s="6" t="s">
        <v>36</v>
      </c>
      <c r="Q12" s="6" t="s">
        <v>36</v>
      </c>
      <c r="R12" s="6" t="s">
        <v>36</v>
      </c>
      <c r="S12" s="6" t="s">
        <v>36</v>
      </c>
      <c r="T12" s="6" t="s">
        <v>36</v>
      </c>
      <c r="U12" s="6" t="s">
        <v>36</v>
      </c>
      <c r="V12" s="6" t="s">
        <v>36</v>
      </c>
      <c r="W12" s="6" t="s">
        <v>36</v>
      </c>
      <c r="X12" s="6" t="s">
        <v>36</v>
      </c>
      <c r="Y12" s="6" t="s">
        <v>36</v>
      </c>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s="6" customFormat="1" x14ac:dyDescent="0.25">
      <c r="A13" s="6">
        <f ca="1">COUNTIF(G13:OFFSET(G13,0,$D$2-1),"P")+COUNTIF(G13:OFFSET(G13,0,$D$2-1),"X")</f>
        <v>19</v>
      </c>
      <c r="B13" s="6">
        <f t="shared" si="0"/>
        <v>19</v>
      </c>
      <c r="C13" s="7">
        <f ca="1">(COUNTIF(G13:OFFSET(G13,0,$D$2-1),"P")/$D$2)+(COUNTIF(G13:OFFSET(G13,0,$D$2-1),"X")/$D$2)</f>
        <v>1</v>
      </c>
      <c r="D13" s="8" t="str">
        <f t="shared" ca="1" si="2"/>
        <v>PRESENTE</v>
      </c>
      <c r="E13" s="8" t="str">
        <f t="shared" ca="1" si="1"/>
        <v>P</v>
      </c>
      <c r="F13" s="8" t="s">
        <v>39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s="6" customFormat="1" x14ac:dyDescent="0.25">
      <c r="A14" s="6">
        <f ca="1">COUNTIF(G14:OFFSET(G14,0,$D$2-1),"P")+COUNTIF(G14:OFFSET(G14,0,$D$2-1),"X")</f>
        <v>19</v>
      </c>
      <c r="B14" s="6">
        <f t="shared" si="0"/>
        <v>19</v>
      </c>
      <c r="C14" s="7">
        <f ca="1">(COUNTIF(G14:OFFSET(G14,0,$D$2-1),"P")/$D$2)+(COUNTIF(G14:OFFSET(G14,0,$D$2-1),"X")/$D$2)</f>
        <v>1</v>
      </c>
      <c r="D14" s="8" t="str">
        <f t="shared" ca="1" si="2"/>
        <v>PRESENTE</v>
      </c>
      <c r="E14" s="8" t="str">
        <f t="shared" ca="1" si="1"/>
        <v>P</v>
      </c>
      <c r="F14" s="8" t="s">
        <v>40</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256" s="6" customFormat="1" x14ac:dyDescent="0.25">
      <c r="A15" s="6">
        <f ca="1">COUNTIF(G15:OFFSET(G15,0,$D$2-1),"P")+COUNTIF(G15:OFFSET(G15,0,$D$2-1),"X")</f>
        <v>19</v>
      </c>
      <c r="B15" s="6">
        <f t="shared" si="0"/>
        <v>19</v>
      </c>
      <c r="C15" s="7">
        <f ca="1">(COUNTIF(G15:OFFSET(G15,0,$D$2-1),"P")/$D$2)+(COUNTIF(G15:OFFSET(G15,0,$D$2-1),"X")/$D$2)</f>
        <v>1</v>
      </c>
      <c r="D15" s="8" t="str">
        <f t="shared" ca="1" si="2"/>
        <v>PRESENTE</v>
      </c>
      <c r="E15" s="8" t="str">
        <f t="shared" ca="1" si="1"/>
        <v>P</v>
      </c>
      <c r="F15" s="8" t="s">
        <v>41</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row>
    <row r="16" spans="1:256" s="6" customFormat="1" x14ac:dyDescent="0.25">
      <c r="A16" s="6">
        <f ca="1">COUNTIF(G16:OFFSET(G16,0,$D$2-1),"P")+COUNTIF(G16:OFFSET(G16,0,$D$2-1),"X")</f>
        <v>19</v>
      </c>
      <c r="B16" s="6">
        <f t="shared" si="0"/>
        <v>19</v>
      </c>
      <c r="C16" s="7">
        <f ca="1">(COUNTIF(G16:OFFSET(G16,0,$D$2-1),"P")/$D$2)+(COUNTIF(G16:OFFSET(G16,0,$D$2-1),"X")/$D$2)</f>
        <v>1</v>
      </c>
      <c r="D16" s="8" t="str">
        <f t="shared" ca="1" si="2"/>
        <v>PRESENTE</v>
      </c>
      <c r="E16" s="8" t="str">
        <f t="shared" ca="1" si="1"/>
        <v>P</v>
      </c>
      <c r="F16" s="8" t="s">
        <v>42</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row>
    <row r="17" spans="1:256" s="6" customFormat="1" x14ac:dyDescent="0.25">
      <c r="A17" s="6">
        <f ca="1">COUNTIF(G17:OFFSET(G17,0,$D$2-1),"P")+COUNTIF(G17:OFFSET(G17,0,$D$2-1),"X")</f>
        <v>19</v>
      </c>
      <c r="B17" s="6">
        <f t="shared" si="0"/>
        <v>19</v>
      </c>
      <c r="C17" s="7">
        <f ca="1">(COUNTIF(G17:OFFSET(G17,0,$D$2-1),"P")/$D$2)+(COUNTIF(G17:OFFSET(G17,0,$D$2-1),"X")/$D$2)</f>
        <v>1</v>
      </c>
      <c r="D17" s="8" t="str">
        <f t="shared" ca="1" si="2"/>
        <v>PRESENTE</v>
      </c>
      <c r="E17" s="8" t="str">
        <f t="shared" ca="1" si="1"/>
        <v>P</v>
      </c>
      <c r="F17" s="10" t="s">
        <v>43</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row>
    <row r="18" spans="1:256" s="6" customFormat="1" x14ac:dyDescent="0.25">
      <c r="A18" s="6">
        <f ca="1">COUNTIF(G18:OFFSET(G18,0,$D$2-1),"P")+COUNTIF(G18:OFFSET(G18,0,$D$2-1),"X")</f>
        <v>19</v>
      </c>
      <c r="B18" s="6">
        <f t="shared" si="0"/>
        <v>19</v>
      </c>
      <c r="C18" s="7">
        <f ca="1">(COUNTIF(G18:OFFSET(G18,0,$D$2-1),"P")/$D$2)+(COUNTIF(G18:OFFSET(G18,0,$D$2-1),"X")/$D$2)</f>
        <v>1</v>
      </c>
      <c r="D18" s="8" t="str">
        <f t="shared" ca="1" si="2"/>
        <v>PRESENTE</v>
      </c>
      <c r="E18" s="8"/>
      <c r="F18" s="8" t="s">
        <v>44</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pans="1:256" s="6" customFormat="1" x14ac:dyDescent="0.25">
      <c r="A19" s="6">
        <f ca="1">COUNTIF(G18:OFFSET(G18,0,$D$2-1),"P")+COUNTIF(G18:OFFSET(G18,0,$D$2-1),"X")</f>
        <v>19</v>
      </c>
      <c r="B19" s="6">
        <f t="shared" si="0"/>
        <v>19</v>
      </c>
      <c r="C19" s="7">
        <f ca="1">(COUNTIF(G19:OFFSET(G19,0,$D$2-1),"P")/$D$2)+(COUNTIF(G19:OFFSET(G19,0,$D$2-1),"X")/$D$2)</f>
        <v>1</v>
      </c>
      <c r="D19" s="8" t="str">
        <f t="shared" ca="1" si="2"/>
        <v>PRESENTE</v>
      </c>
      <c r="E19" s="8" t="str">
        <f t="shared" ref="E19:E40" ca="1" si="3">IF($C18&gt;=0.5,"P","F")</f>
        <v>P</v>
      </c>
      <c r="F19" s="10" t="s">
        <v>45</v>
      </c>
      <c r="G19" s="6" t="s">
        <v>29</v>
      </c>
      <c r="H19" s="6" t="s">
        <v>29</v>
      </c>
      <c r="I19" s="6" t="s">
        <v>29</v>
      </c>
      <c r="J19" s="6" t="s">
        <v>29</v>
      </c>
      <c r="K19" s="6" t="s">
        <v>29</v>
      </c>
      <c r="L19" s="6" t="s">
        <v>46</v>
      </c>
      <c r="M19" s="6" t="s">
        <v>29</v>
      </c>
      <c r="N19" s="6" t="s">
        <v>29</v>
      </c>
      <c r="O19" s="6" t="s">
        <v>29</v>
      </c>
      <c r="P19" s="6" t="s">
        <v>29</v>
      </c>
      <c r="Q19" s="6" t="s">
        <v>29</v>
      </c>
      <c r="R19" s="6" t="s">
        <v>29</v>
      </c>
      <c r="S19" s="6" t="s">
        <v>29</v>
      </c>
      <c r="T19" s="6" t="s">
        <v>29</v>
      </c>
      <c r="U19" s="6" t="s">
        <v>29</v>
      </c>
      <c r="V19" s="6" t="s">
        <v>46</v>
      </c>
      <c r="W19" s="6" t="s">
        <v>46</v>
      </c>
      <c r="X19" s="6" t="s">
        <v>46</v>
      </c>
      <c r="Y19" s="6" t="s">
        <v>46</v>
      </c>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row>
    <row r="20" spans="1:256" s="6" customFormat="1" x14ac:dyDescent="0.25">
      <c r="A20" s="6">
        <f ca="1">COUNTIF(G19:OFFSET(G19,0,$D$2-1),"P")+COUNTIF(G19:OFFSET(G19,0,$D$2-1),"X")</f>
        <v>19</v>
      </c>
      <c r="B20" s="6">
        <f t="shared" si="0"/>
        <v>19</v>
      </c>
      <c r="C20" s="7">
        <f ca="1">(COUNTIF(G20:OFFSET(G20,0,$D$2-1),"P")/$D$2)+(COUNTIF(G20:OFFSET(G20,0,$D$2-1),"X")/$D$2)</f>
        <v>1</v>
      </c>
      <c r="D20" s="8" t="str">
        <f t="shared" ca="1" si="2"/>
        <v>PRESENTE</v>
      </c>
      <c r="E20" s="8" t="str">
        <f t="shared" ca="1" si="3"/>
        <v>P</v>
      </c>
      <c r="F20" s="10" t="s">
        <v>47</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t="s">
        <v>29</v>
      </c>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256" s="6" customFormat="1" x14ac:dyDescent="0.25">
      <c r="A21" s="6">
        <f ca="1">COUNTIF(G20:OFFSET(G20,0,$D$2-1),"P")+COUNTIF(G20:OFFSET(G20,0,$D$2-1),"X")</f>
        <v>19</v>
      </c>
      <c r="B21" s="6">
        <f t="shared" si="0"/>
        <v>19</v>
      </c>
      <c r="C21" s="7">
        <f ca="1">(COUNTIF(G21:OFFSET(G21,0,$D$2-1),"P")/$D$2)+(COUNTIF(G21:OFFSET(G21,0,$D$2-1),"X")/$D$2)</f>
        <v>1</v>
      </c>
      <c r="D21" s="8" t="str">
        <f t="shared" ca="1" si="2"/>
        <v>PRESENTE</v>
      </c>
      <c r="E21" s="8" t="str">
        <f t="shared" ca="1" si="3"/>
        <v>P</v>
      </c>
      <c r="F21" s="10" t="s">
        <v>48</v>
      </c>
      <c r="G21" s="6" t="s">
        <v>29</v>
      </c>
      <c r="H21" s="6" t="s">
        <v>29</v>
      </c>
      <c r="I21" s="6" t="s">
        <v>29</v>
      </c>
      <c r="J21" s="6" t="s">
        <v>29</v>
      </c>
      <c r="K21" s="6" t="s">
        <v>29</v>
      </c>
      <c r="L21" s="6" t="s">
        <v>29</v>
      </c>
      <c r="M21" s="6" t="s">
        <v>29</v>
      </c>
      <c r="N21" s="6" t="s">
        <v>29</v>
      </c>
      <c r="O21" s="6" t="s">
        <v>29</v>
      </c>
      <c r="P21" s="6" t="s">
        <v>29</v>
      </c>
      <c r="Q21" s="6" t="s">
        <v>29</v>
      </c>
      <c r="R21" s="6" t="s">
        <v>29</v>
      </c>
      <c r="S21" s="6" t="s">
        <v>29</v>
      </c>
      <c r="T21" s="6" t="s">
        <v>29</v>
      </c>
      <c r="U21" s="6" t="s">
        <v>29</v>
      </c>
      <c r="V21" s="6" t="s">
        <v>29</v>
      </c>
      <c r="W21" s="6" t="s">
        <v>29</v>
      </c>
      <c r="X21" s="6" t="s">
        <v>29</v>
      </c>
      <c r="Y21" s="6" t="s">
        <v>29</v>
      </c>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row>
    <row r="22" spans="1:256" s="6" customFormat="1" x14ac:dyDescent="0.25">
      <c r="A22" s="6">
        <f ca="1">COUNTIF(G21:OFFSET(G21,0,$D$2-1),"P")+COUNTIF(G21:OFFSET(G21,0,$D$2-1),"X")</f>
        <v>19</v>
      </c>
      <c r="B22" s="6">
        <f t="shared" si="0"/>
        <v>19</v>
      </c>
      <c r="C22" s="7">
        <f ca="1">(COUNTIF(G22:OFFSET(G22,0,$D$2-1),"P")/$D$2)+(COUNTIF(G22:OFFSET(G22,0,$D$2-1),"X")/$D$2)</f>
        <v>0.94736842105263153</v>
      </c>
      <c r="D22" s="8" t="str">
        <f t="shared" ca="1" si="2"/>
        <v>PRESENTE</v>
      </c>
      <c r="E22" s="8" t="str">
        <f t="shared" ca="1" si="3"/>
        <v>P</v>
      </c>
      <c r="F22" s="10" t="s">
        <v>49</v>
      </c>
      <c r="G22" s="6" t="s">
        <v>29</v>
      </c>
      <c r="H22" s="6" t="s">
        <v>29</v>
      </c>
      <c r="I22" s="6" t="s">
        <v>29</v>
      </c>
      <c r="J22" s="6" t="s">
        <v>29</v>
      </c>
      <c r="K22" s="6" t="s">
        <v>29</v>
      </c>
      <c r="L22" s="6" t="s">
        <v>29</v>
      </c>
      <c r="M22" s="6" t="s">
        <v>29</v>
      </c>
      <c r="N22" s="6" t="s">
        <v>29</v>
      </c>
      <c r="O22" s="6" t="s">
        <v>29</v>
      </c>
      <c r="P22" s="6" t="s">
        <v>29</v>
      </c>
      <c r="Q22" s="6" t="s">
        <v>29</v>
      </c>
      <c r="R22" s="6" t="s">
        <v>29</v>
      </c>
      <c r="S22" s="6" t="s">
        <v>29</v>
      </c>
      <c r="T22" s="6" t="s">
        <v>36</v>
      </c>
      <c r="U22" s="6" t="s">
        <v>29</v>
      </c>
      <c r="V22" s="6" t="s">
        <v>29</v>
      </c>
      <c r="W22" s="6" t="s">
        <v>29</v>
      </c>
      <c r="X22" s="6" t="s">
        <v>29</v>
      </c>
      <c r="Y22" s="6" t="s">
        <v>29</v>
      </c>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row>
    <row r="23" spans="1:256" s="6" customFormat="1" x14ac:dyDescent="0.25">
      <c r="A23" s="6">
        <f ca="1">COUNTIF(G22:OFFSET(G22,0,$D$2-1),"P")+COUNTIF(G22:OFFSET(G22,0,$D$2-1),"X")</f>
        <v>18</v>
      </c>
      <c r="B23" s="6">
        <f t="shared" si="0"/>
        <v>19</v>
      </c>
      <c r="C23" s="7">
        <f ca="1">(COUNTIF(G23:OFFSET(G23,0,$D$2-1),"P")/$D$2)+(COUNTIF(G23:OFFSET(G23,0,$D$2-1),"X")/$D$2)</f>
        <v>1</v>
      </c>
      <c r="D23" s="8" t="str">
        <f t="shared" ca="1" si="2"/>
        <v>PRESENTE</v>
      </c>
      <c r="E23" s="8" t="str">
        <f t="shared" ca="1" si="3"/>
        <v>P</v>
      </c>
      <c r="F23" s="10" t="s">
        <v>50</v>
      </c>
      <c r="G23" s="6" t="s">
        <v>29</v>
      </c>
      <c r="H23" s="6" t="s">
        <v>29</v>
      </c>
      <c r="I23" s="6" t="s">
        <v>29</v>
      </c>
      <c r="J23" s="6" t="s">
        <v>29</v>
      </c>
      <c r="K23" s="6" t="s">
        <v>29</v>
      </c>
      <c r="L23" s="6" t="s">
        <v>29</v>
      </c>
      <c r="M23" s="6" t="s">
        <v>29</v>
      </c>
      <c r="N23" s="6" t="s">
        <v>29</v>
      </c>
      <c r="O23" s="6" t="s">
        <v>29</v>
      </c>
      <c r="P23" s="6" t="s">
        <v>29</v>
      </c>
      <c r="Q23" s="6" t="s">
        <v>29</v>
      </c>
      <c r="R23" s="6" t="s">
        <v>29</v>
      </c>
      <c r="S23" s="6" t="s">
        <v>29</v>
      </c>
      <c r="T23" s="6" t="s">
        <v>29</v>
      </c>
      <c r="U23" s="6" t="s">
        <v>29</v>
      </c>
      <c r="V23" s="6" t="s">
        <v>29</v>
      </c>
      <c r="W23" s="6" t="s">
        <v>29</v>
      </c>
      <c r="X23" s="6" t="s">
        <v>29</v>
      </c>
      <c r="Y23" s="6" t="s">
        <v>29</v>
      </c>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row>
    <row r="24" spans="1:256" s="6" customFormat="1" x14ac:dyDescent="0.25">
      <c r="A24" s="6">
        <f ca="1">COUNTIF(G23:OFFSET(G23,0,$D$2-1),"P")+COUNTIF(G23:OFFSET(G23,0,$D$2-1),"X")</f>
        <v>19</v>
      </c>
      <c r="B24" s="6">
        <f t="shared" si="0"/>
        <v>19</v>
      </c>
      <c r="C24" s="7">
        <f ca="1">(COUNTIF(G24:OFFSET(G24,0,$D$2-1),"P")/$D$2)+(COUNTIF(G24:OFFSET(G24,0,$D$2-1),"X")/$D$2)</f>
        <v>1</v>
      </c>
      <c r="D24" s="8" t="str">
        <f t="shared" ca="1" si="2"/>
        <v>PRESENTE</v>
      </c>
      <c r="E24" s="8" t="str">
        <f t="shared" ca="1" si="3"/>
        <v>P</v>
      </c>
      <c r="F24" s="10" t="s">
        <v>51</v>
      </c>
      <c r="G24" s="6" t="s">
        <v>29</v>
      </c>
      <c r="H24" s="6" t="s">
        <v>29</v>
      </c>
      <c r="I24" s="6" t="s">
        <v>29</v>
      </c>
      <c r="J24" s="6" t="s">
        <v>29</v>
      </c>
      <c r="K24" s="6" t="s">
        <v>29</v>
      </c>
      <c r="L24" s="6" t="s">
        <v>29</v>
      </c>
      <c r="M24" s="6" t="s">
        <v>29</v>
      </c>
      <c r="N24" s="6" t="s">
        <v>29</v>
      </c>
      <c r="O24" s="6" t="s">
        <v>29</v>
      </c>
      <c r="P24" s="6" t="s">
        <v>29</v>
      </c>
      <c r="Q24" s="6" t="s">
        <v>29</v>
      </c>
      <c r="R24" s="6" t="s">
        <v>29</v>
      </c>
      <c r="S24" s="6" t="s">
        <v>29</v>
      </c>
      <c r="T24" s="6" t="s">
        <v>29</v>
      </c>
      <c r="U24" s="6" t="s">
        <v>29</v>
      </c>
      <c r="V24" s="6" t="s">
        <v>29</v>
      </c>
      <c r="W24" s="6" t="s">
        <v>29</v>
      </c>
      <c r="X24" s="6" t="s">
        <v>29</v>
      </c>
      <c r="Y24" s="6" t="s">
        <v>29</v>
      </c>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row>
    <row r="25" spans="1:256" s="6" customFormat="1" x14ac:dyDescent="0.25">
      <c r="A25" s="6">
        <f ca="1">COUNTIF(G24:OFFSET(G24,0,$D$2-1),"P")+COUNTIF(G24:OFFSET(G24,0,$D$2-1),"X")</f>
        <v>19</v>
      </c>
      <c r="B25" s="6">
        <f t="shared" si="0"/>
        <v>19</v>
      </c>
      <c r="C25" s="7">
        <f ca="1">(COUNTIF(G25:OFFSET(G25,0,$D$2-1),"P")/$D$2)+(COUNTIF(G25:OFFSET(G25,0,$D$2-1),"X")/$D$2)</f>
        <v>1</v>
      </c>
      <c r="D25" s="8" t="str">
        <f t="shared" ca="1" si="2"/>
        <v>PRESENTE</v>
      </c>
      <c r="E25" s="8" t="str">
        <f t="shared" ca="1" si="3"/>
        <v>P</v>
      </c>
      <c r="F25" s="11" t="s">
        <v>52</v>
      </c>
      <c r="G25" s="6" t="s">
        <v>29</v>
      </c>
      <c r="H25" s="6" t="s">
        <v>29</v>
      </c>
      <c r="I25" s="6" t="s">
        <v>29</v>
      </c>
      <c r="J25" s="6" t="s">
        <v>29</v>
      </c>
      <c r="K25" s="6" t="s">
        <v>29</v>
      </c>
      <c r="L25" s="6" t="s">
        <v>29</v>
      </c>
      <c r="M25" s="6" t="s">
        <v>29</v>
      </c>
      <c r="N25" s="6" t="s">
        <v>29</v>
      </c>
      <c r="O25" s="6" t="s">
        <v>29</v>
      </c>
      <c r="P25" s="6" t="s">
        <v>29</v>
      </c>
      <c r="Q25" s="6" t="s">
        <v>29</v>
      </c>
      <c r="R25" s="6" t="s">
        <v>29</v>
      </c>
      <c r="S25" s="6" t="s">
        <v>29</v>
      </c>
      <c r="T25" s="6" t="s">
        <v>29</v>
      </c>
      <c r="U25" s="6" t="s">
        <v>29</v>
      </c>
      <c r="V25" s="6" t="s">
        <v>29</v>
      </c>
      <c r="W25" s="6" t="s">
        <v>29</v>
      </c>
      <c r="X25" s="6" t="s">
        <v>29</v>
      </c>
      <c r="Y25" s="6" t="s">
        <v>29</v>
      </c>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row>
    <row r="26" spans="1:256" s="6" customFormat="1" x14ac:dyDescent="0.25">
      <c r="A26" s="6">
        <f ca="1">COUNTIF(G25:OFFSET(G25,0,$D$2-1),"P")+COUNTIF(G25:OFFSET(G25,0,$D$2-1),"X")</f>
        <v>19</v>
      </c>
      <c r="B26" s="6">
        <f t="shared" si="0"/>
        <v>19</v>
      </c>
      <c r="C26" s="7">
        <f ca="1">(COUNTIF(G26:OFFSET(G26,0,$D$2-1),"P")/$D$2)+(COUNTIF(G26:OFFSET(G26,0,$D$2-1),"X")/$D$2)</f>
        <v>1</v>
      </c>
      <c r="D26" s="8" t="str">
        <f t="shared" ca="1" si="2"/>
        <v>PRESENTE</v>
      </c>
      <c r="E26" s="8" t="str">
        <f t="shared" ca="1" si="3"/>
        <v>P</v>
      </c>
      <c r="F26" s="10" t="s">
        <v>53</v>
      </c>
      <c r="G26" s="6" t="s">
        <v>29</v>
      </c>
      <c r="H26" s="6" t="s">
        <v>29</v>
      </c>
      <c r="I26" s="6" t="s">
        <v>29</v>
      </c>
      <c r="J26" s="6" t="s">
        <v>29</v>
      </c>
      <c r="K26" s="6" t="s">
        <v>29</v>
      </c>
      <c r="L26" s="6" t="s">
        <v>29</v>
      </c>
      <c r="M26" s="6" t="s">
        <v>29</v>
      </c>
      <c r="N26" s="6" t="s">
        <v>29</v>
      </c>
      <c r="O26" s="6" t="s">
        <v>29</v>
      </c>
      <c r="P26" s="6" t="s">
        <v>29</v>
      </c>
      <c r="Q26" s="6" t="s">
        <v>29</v>
      </c>
      <c r="R26" s="6" t="s">
        <v>29</v>
      </c>
      <c r="S26" s="6" t="s">
        <v>29</v>
      </c>
      <c r="T26" s="6" t="s">
        <v>29</v>
      </c>
      <c r="U26" s="6" t="s">
        <v>29</v>
      </c>
      <c r="V26" s="6" t="s">
        <v>29</v>
      </c>
      <c r="W26" s="6" t="s">
        <v>29</v>
      </c>
      <c r="X26" s="6" t="s">
        <v>29</v>
      </c>
      <c r="Y26" s="6" t="s">
        <v>29</v>
      </c>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row>
    <row r="27" spans="1:256" s="6" customFormat="1" x14ac:dyDescent="0.25">
      <c r="A27" s="6">
        <f ca="1">COUNTIF(G26:OFFSET(G26,0,$D$2-1),"P")+COUNTIF(G26:OFFSET(G26,0,$D$2-1),"X")</f>
        <v>19</v>
      </c>
      <c r="B27" s="6">
        <f t="shared" si="0"/>
        <v>19</v>
      </c>
      <c r="C27" s="7">
        <f ca="1">(COUNTIF(G27:OFFSET(G27,0,$D$2-1),"P")/$D$2)+(COUNTIF(G27:OFFSET(G27,0,$D$2-1),"X")/$D$2)</f>
        <v>1</v>
      </c>
      <c r="D27" s="8" t="str">
        <f t="shared" ca="1" si="2"/>
        <v>PRESENTE</v>
      </c>
      <c r="E27" s="8" t="str">
        <f t="shared" ca="1" si="3"/>
        <v>P</v>
      </c>
      <c r="F27" s="10" t="s">
        <v>54</v>
      </c>
      <c r="G27" s="6" t="s">
        <v>29</v>
      </c>
      <c r="H27" s="6" t="s">
        <v>29</v>
      </c>
      <c r="I27" s="6" t="s">
        <v>29</v>
      </c>
      <c r="J27" s="6" t="s">
        <v>29</v>
      </c>
      <c r="K27" s="6" t="s">
        <v>29</v>
      </c>
      <c r="L27" s="6" t="s">
        <v>29</v>
      </c>
      <c r="M27" s="6" t="s">
        <v>29</v>
      </c>
      <c r="N27" s="6" t="s">
        <v>29</v>
      </c>
      <c r="O27" s="6" t="s">
        <v>29</v>
      </c>
      <c r="P27" s="6" t="s">
        <v>29</v>
      </c>
      <c r="Q27" s="6" t="s">
        <v>29</v>
      </c>
      <c r="R27" s="6" t="s">
        <v>29</v>
      </c>
      <c r="S27" s="6" t="s">
        <v>29</v>
      </c>
      <c r="T27" s="6" t="s">
        <v>29</v>
      </c>
      <c r="U27" s="6" t="s">
        <v>29</v>
      </c>
      <c r="V27" s="6" t="s">
        <v>29</v>
      </c>
      <c r="W27" s="6" t="s">
        <v>29</v>
      </c>
      <c r="X27" s="6" t="s">
        <v>29</v>
      </c>
      <c r="Y27" s="6" t="s">
        <v>29</v>
      </c>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row>
    <row r="28" spans="1:256" s="6" customFormat="1" x14ac:dyDescent="0.25">
      <c r="A28" s="6">
        <f ca="1">COUNTIF(G27:OFFSET(G27,0,$D$2-1),"P")+COUNTIF(G27:OFFSET(G27,0,$D$2-1),"X")</f>
        <v>19</v>
      </c>
      <c r="B28" s="6">
        <f t="shared" si="0"/>
        <v>19</v>
      </c>
      <c r="C28" s="7">
        <f ca="1">(COUNTIF(G28:OFFSET(G28,0,$D$2-1),"P")/$D$2)+(COUNTIF(G28:OFFSET(G28,0,$D$2-1),"X")/$D$2)</f>
        <v>1</v>
      </c>
      <c r="D28" s="8" t="str">
        <f t="shared" ca="1" si="2"/>
        <v>PRESENTE</v>
      </c>
      <c r="E28" s="8" t="str">
        <f t="shared" ca="1" si="3"/>
        <v>P</v>
      </c>
      <c r="F28" s="10" t="s">
        <v>55</v>
      </c>
      <c r="G28" s="6" t="s">
        <v>29</v>
      </c>
      <c r="H28" s="6" t="s">
        <v>29</v>
      </c>
      <c r="I28" s="6" t="s">
        <v>29</v>
      </c>
      <c r="J28" s="6" t="s">
        <v>29</v>
      </c>
      <c r="K28" s="6" t="s">
        <v>29</v>
      </c>
      <c r="L28" s="6" t="s">
        <v>29</v>
      </c>
      <c r="M28" s="6" t="s">
        <v>29</v>
      </c>
      <c r="N28" s="6" t="s">
        <v>29</v>
      </c>
      <c r="O28" s="6" t="s">
        <v>29</v>
      </c>
      <c r="P28" s="6" t="s">
        <v>29</v>
      </c>
      <c r="Q28" s="6" t="s">
        <v>29</v>
      </c>
      <c r="R28" s="6" t="s">
        <v>29</v>
      </c>
      <c r="S28" s="6" t="s">
        <v>29</v>
      </c>
      <c r="T28" s="6" t="s">
        <v>29</v>
      </c>
      <c r="U28" s="6" t="s">
        <v>29</v>
      </c>
      <c r="V28" s="6" t="s">
        <v>29</v>
      </c>
      <c r="W28" s="6" t="s">
        <v>29</v>
      </c>
      <c r="X28" s="6" t="s">
        <v>29</v>
      </c>
      <c r="Y28" s="6" t="s">
        <v>29</v>
      </c>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row>
    <row r="29" spans="1:256" s="6" customFormat="1" x14ac:dyDescent="0.25">
      <c r="A29" s="6">
        <f ca="1">COUNTIF(G28:OFFSET(G28,0,$D$2-1),"P")+COUNTIF(G28:OFFSET(G28,0,$D$2-1),"X")</f>
        <v>19</v>
      </c>
      <c r="B29" s="6">
        <f t="shared" si="0"/>
        <v>19</v>
      </c>
      <c r="C29" s="7">
        <f ca="1">(COUNTIF(G29:OFFSET(G29,0,$D$2-1),"P")/$D$2)+(COUNTIF(G29:OFFSET(G29,0,$D$2-1),"X")/$D$2)</f>
        <v>1</v>
      </c>
      <c r="D29" s="8" t="str">
        <f t="shared" ca="1" si="2"/>
        <v>PRESENTE</v>
      </c>
      <c r="E29" s="8" t="str">
        <f t="shared" ca="1" si="3"/>
        <v>P</v>
      </c>
      <c r="F29" s="10" t="s">
        <v>56</v>
      </c>
      <c r="G29" s="6" t="s">
        <v>29</v>
      </c>
      <c r="H29" s="6" t="s">
        <v>29</v>
      </c>
      <c r="I29" s="6" t="s">
        <v>29</v>
      </c>
      <c r="J29" s="6" t="s">
        <v>29</v>
      </c>
      <c r="K29" s="6" t="s">
        <v>29</v>
      </c>
      <c r="L29" s="6" t="s">
        <v>29</v>
      </c>
      <c r="M29" s="6" t="s">
        <v>29</v>
      </c>
      <c r="N29" s="6" t="s">
        <v>29</v>
      </c>
      <c r="O29" s="6" t="s">
        <v>29</v>
      </c>
      <c r="P29" s="6" t="s">
        <v>29</v>
      </c>
      <c r="Q29" s="6" t="s">
        <v>29</v>
      </c>
      <c r="R29" s="6" t="s">
        <v>29</v>
      </c>
      <c r="S29" s="6" t="s">
        <v>29</v>
      </c>
      <c r="T29" s="6" t="s">
        <v>29</v>
      </c>
      <c r="U29" s="6" t="s">
        <v>29</v>
      </c>
      <c r="V29" s="6" t="s">
        <v>29</v>
      </c>
      <c r="W29" s="6" t="s">
        <v>29</v>
      </c>
      <c r="X29" s="6" t="s">
        <v>29</v>
      </c>
      <c r="Y29" s="6" t="s">
        <v>29</v>
      </c>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row>
    <row r="30" spans="1:256" s="6" customFormat="1" x14ac:dyDescent="0.25">
      <c r="A30" s="6">
        <f ca="1">COUNTIF(G29:OFFSET(G29,0,$D$2-1),"P")+COUNTIF(G29:OFFSET(G29,0,$D$2-1),"X")</f>
        <v>19</v>
      </c>
      <c r="B30" s="6">
        <f t="shared" si="0"/>
        <v>19</v>
      </c>
      <c r="C30" s="7">
        <f ca="1">(COUNTIF(G30:OFFSET(G30,0,$D$2-1),"P")/$D$2)+(COUNTIF(G30:OFFSET(G30,0,$D$2-1),"X")/$D$2)</f>
        <v>0.89473684210526316</v>
      </c>
      <c r="D30" s="8" t="str">
        <f t="shared" ca="1" si="2"/>
        <v>PRESENTE</v>
      </c>
      <c r="E30" s="8" t="str">
        <f t="shared" ca="1" si="3"/>
        <v>P</v>
      </c>
      <c r="F30" s="10" t="s">
        <v>57</v>
      </c>
      <c r="G30" s="6" t="s">
        <v>29</v>
      </c>
      <c r="H30" s="6" t="s">
        <v>29</v>
      </c>
      <c r="I30" s="6" t="s">
        <v>29</v>
      </c>
      <c r="J30" s="6" t="s">
        <v>29</v>
      </c>
      <c r="K30" s="6" t="s">
        <v>29</v>
      </c>
      <c r="L30" s="6" t="s">
        <v>29</v>
      </c>
      <c r="M30" s="6" t="s">
        <v>29</v>
      </c>
      <c r="N30" s="6" t="s">
        <v>29</v>
      </c>
      <c r="O30" s="6" t="s">
        <v>29</v>
      </c>
      <c r="P30" s="6" t="s">
        <v>29</v>
      </c>
      <c r="Q30" s="6" t="s">
        <v>29</v>
      </c>
      <c r="R30" s="6" t="s">
        <v>29</v>
      </c>
      <c r="S30" s="6" t="s">
        <v>29</v>
      </c>
      <c r="T30" s="6" t="s">
        <v>29</v>
      </c>
      <c r="U30" s="6" t="s">
        <v>29</v>
      </c>
      <c r="V30" s="6" t="s">
        <v>36</v>
      </c>
      <c r="W30" s="6" t="s">
        <v>29</v>
      </c>
      <c r="X30" s="6" t="s">
        <v>29</v>
      </c>
      <c r="Y30" s="6" t="s">
        <v>36</v>
      </c>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256" s="6" customFormat="1" x14ac:dyDescent="0.25">
      <c r="A31" s="6">
        <f ca="1">COUNTIF(G30:OFFSET(G30,0,$D$2-1),"P")+COUNTIF(G30:OFFSET(G30,0,$D$2-1),"X")</f>
        <v>17</v>
      </c>
      <c r="B31" s="6">
        <f t="shared" si="0"/>
        <v>19</v>
      </c>
      <c r="C31" s="7">
        <f ca="1">(COUNTIF(G31:OFFSET(G31,0,$D$2-1),"P")/$D$2)+(COUNTIF(G31:OFFSET(G31,0,$D$2-1),"X")/$D$2)</f>
        <v>1</v>
      </c>
      <c r="D31" s="8" t="str">
        <f t="shared" ca="1" si="2"/>
        <v>PRESENTE</v>
      </c>
      <c r="E31" s="8" t="str">
        <f t="shared" ca="1" si="3"/>
        <v>P</v>
      </c>
      <c r="F31" s="10" t="s">
        <v>58</v>
      </c>
      <c r="G31" s="6" t="s">
        <v>29</v>
      </c>
      <c r="H31" s="6" t="s">
        <v>46</v>
      </c>
      <c r="I31" s="6" t="s">
        <v>46</v>
      </c>
      <c r="J31" s="6" t="s">
        <v>46</v>
      </c>
      <c r="K31" s="6" t="s">
        <v>46</v>
      </c>
      <c r="L31" s="6" t="s">
        <v>46</v>
      </c>
      <c r="M31" s="6" t="s">
        <v>46</v>
      </c>
      <c r="N31" s="6" t="s">
        <v>46</v>
      </c>
      <c r="O31" s="6" t="s">
        <v>46</v>
      </c>
      <c r="P31" s="6" t="s">
        <v>46</v>
      </c>
      <c r="Q31" s="6" t="s">
        <v>46</v>
      </c>
      <c r="R31" s="6" t="s">
        <v>46</v>
      </c>
      <c r="S31" s="6" t="s">
        <v>46</v>
      </c>
      <c r="T31" s="6" t="s">
        <v>46</v>
      </c>
      <c r="U31" s="6" t="s">
        <v>46</v>
      </c>
      <c r="V31" s="6" t="s">
        <v>29</v>
      </c>
      <c r="W31" s="6" t="s">
        <v>29</v>
      </c>
      <c r="X31" s="6" t="s">
        <v>29</v>
      </c>
      <c r="Y31" s="6" t="s">
        <v>29</v>
      </c>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row>
    <row r="32" spans="1:256" s="6" customFormat="1" x14ac:dyDescent="0.25">
      <c r="A32" s="6">
        <f ca="1">COUNTIF(G31:OFFSET(G31,0,$D$2-1),"P")+COUNTIF(G31:OFFSET(G31,0,$D$2-1),"X")</f>
        <v>19</v>
      </c>
      <c r="B32" s="6">
        <f t="shared" si="0"/>
        <v>19</v>
      </c>
      <c r="C32" s="7">
        <f ca="1">(COUNTIF(G32:OFFSET(G32,0,$D$2-1),"P")/$D$2)+(COUNTIF(G32:OFFSET(G32,0,$D$2-1),"X")/$D$2)</f>
        <v>1</v>
      </c>
      <c r="D32" s="8" t="str">
        <f t="shared" ca="1" si="2"/>
        <v>PRESENTE</v>
      </c>
      <c r="E32" s="8" t="str">
        <f t="shared" ca="1" si="3"/>
        <v>P</v>
      </c>
      <c r="F32" s="10" t="s">
        <v>59</v>
      </c>
      <c r="G32" s="6" t="s">
        <v>29</v>
      </c>
      <c r="H32" s="6" t="s">
        <v>29</v>
      </c>
      <c r="I32" s="6" t="s">
        <v>29</v>
      </c>
      <c r="J32" s="6" t="s">
        <v>29</v>
      </c>
      <c r="K32" s="6" t="s">
        <v>29</v>
      </c>
      <c r="L32" s="6" t="s">
        <v>29</v>
      </c>
      <c r="M32" s="6" t="s">
        <v>29</v>
      </c>
      <c r="N32" s="6" t="s">
        <v>29</v>
      </c>
      <c r="O32" s="6" t="s">
        <v>29</v>
      </c>
      <c r="P32" s="6" t="s">
        <v>29</v>
      </c>
      <c r="Q32" s="6" t="s">
        <v>29</v>
      </c>
      <c r="R32" s="6" t="s">
        <v>29</v>
      </c>
      <c r="S32" s="6" t="s">
        <v>29</v>
      </c>
      <c r="T32" s="6" t="s">
        <v>29</v>
      </c>
      <c r="U32" s="6" t="s">
        <v>29</v>
      </c>
      <c r="V32" s="6" t="s">
        <v>29</v>
      </c>
      <c r="W32" s="6" t="s">
        <v>29</v>
      </c>
      <c r="X32" s="6" t="s">
        <v>29</v>
      </c>
      <c r="Y32" s="6" t="s">
        <v>29</v>
      </c>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row>
    <row r="33" spans="1:256" s="6" customFormat="1" ht="15.95" customHeight="1" x14ac:dyDescent="0.25">
      <c r="A33" s="6">
        <f ca="1">COUNTIF(G32:OFFSET(G32,0,$D$2-1),"P")+COUNTIF(G32:OFFSET(G32,0,$D$2-1),"X")</f>
        <v>19</v>
      </c>
      <c r="B33" s="6">
        <f t="shared" si="0"/>
        <v>19</v>
      </c>
      <c r="C33" s="7">
        <f ca="1">(COUNTIF(G33:OFFSET(G33,0,$D$2-1),"P")/$D$2)+(COUNTIF(G33:OFFSET(G33,0,$D$2-1),"X")/$D$2)</f>
        <v>1</v>
      </c>
      <c r="D33" s="8" t="str">
        <f t="shared" ca="1" si="2"/>
        <v>PRESENTE</v>
      </c>
      <c r="E33" s="8" t="str">
        <f t="shared" ca="1" si="3"/>
        <v>P</v>
      </c>
      <c r="F33" t="s">
        <v>60</v>
      </c>
      <c r="G33" s="6" t="s">
        <v>29</v>
      </c>
      <c r="H33" s="6" t="s">
        <v>29</v>
      </c>
      <c r="I33" s="6" t="s">
        <v>29</v>
      </c>
      <c r="J33" s="6" t="s">
        <v>29</v>
      </c>
      <c r="K33" s="6" t="s">
        <v>29</v>
      </c>
      <c r="L33" s="6" t="s">
        <v>29</v>
      </c>
      <c r="M33" s="6" t="s">
        <v>29</v>
      </c>
      <c r="N33" s="6" t="s">
        <v>29</v>
      </c>
      <c r="O33" s="6" t="s">
        <v>29</v>
      </c>
      <c r="P33" s="6" t="s">
        <v>29</v>
      </c>
      <c r="Q33" s="6" t="s">
        <v>29</v>
      </c>
      <c r="R33" s="6" t="s">
        <v>29</v>
      </c>
      <c r="S33" s="6" t="s">
        <v>29</v>
      </c>
      <c r="T33" s="6" t="s">
        <v>29</v>
      </c>
      <c r="U33" s="6" t="s">
        <v>29</v>
      </c>
      <c r="V33" s="6" t="s">
        <v>29</v>
      </c>
      <c r="W33" s="6" t="s">
        <v>29</v>
      </c>
      <c r="X33" s="6" t="s">
        <v>29</v>
      </c>
      <c r="Y33" s="6" t="s">
        <v>29</v>
      </c>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row>
    <row r="34" spans="1:256" s="6" customFormat="1" ht="15.95" customHeight="1" x14ac:dyDescent="0.25">
      <c r="A34" s="6">
        <f ca="1">COUNTIF(G33:OFFSET(G33,0,$D$2-1),"P")+COUNTIF(G33:OFFSET(G33,0,$D$2-1),"X")</f>
        <v>19</v>
      </c>
      <c r="B34" s="6">
        <f t="shared" si="0"/>
        <v>19</v>
      </c>
      <c r="C34" s="7">
        <f ca="1">(COUNTIF(G34:OFFSET(G34,0,$D$2-1),"P")/$D$2)+(COUNTIF(G34:OFFSET(G34,0,$D$2-1),"X")/$D$2)</f>
        <v>1</v>
      </c>
      <c r="D34" s="8" t="str">
        <f t="shared" ca="1" si="2"/>
        <v>PRESENTE</v>
      </c>
      <c r="E34" s="8" t="str">
        <f t="shared" ca="1" si="3"/>
        <v>P</v>
      </c>
      <c r="F34" s="10" t="s">
        <v>61</v>
      </c>
      <c r="G34" s="6" t="s">
        <v>29</v>
      </c>
      <c r="H34" s="6" t="s">
        <v>29</v>
      </c>
      <c r="I34" s="6" t="s">
        <v>29</v>
      </c>
      <c r="J34" s="6" t="s">
        <v>29</v>
      </c>
      <c r="K34" s="6" t="s">
        <v>29</v>
      </c>
      <c r="L34" s="6" t="s">
        <v>29</v>
      </c>
      <c r="M34" s="6" t="s">
        <v>29</v>
      </c>
      <c r="N34" s="6" t="s">
        <v>29</v>
      </c>
      <c r="O34" s="6" t="s">
        <v>29</v>
      </c>
      <c r="P34" s="6" t="s">
        <v>29</v>
      </c>
      <c r="Q34" s="6" t="s">
        <v>29</v>
      </c>
      <c r="R34" s="6" t="s">
        <v>29</v>
      </c>
      <c r="S34" s="6" t="s">
        <v>29</v>
      </c>
      <c r="T34" s="6" t="s">
        <v>29</v>
      </c>
      <c r="U34" s="6" t="s">
        <v>29</v>
      </c>
      <c r="V34" s="6" t="s">
        <v>29</v>
      </c>
      <c r="W34" s="6" t="s">
        <v>29</v>
      </c>
      <c r="X34" s="6" t="s">
        <v>29</v>
      </c>
      <c r="Y34" s="6" t="s">
        <v>29</v>
      </c>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row>
    <row r="35" spans="1:256" s="6" customFormat="1" ht="15.95" customHeight="1" x14ac:dyDescent="0.25">
      <c r="A35" s="6">
        <f ca="1">COUNTIF(G34:OFFSET(G34,0,$D$2-1),"P")+COUNTIF(G34:OFFSET(G34,0,$D$2-1),"X")</f>
        <v>19</v>
      </c>
      <c r="B35" s="6">
        <f t="shared" si="0"/>
        <v>19</v>
      </c>
      <c r="C35" s="7">
        <f ca="1">(COUNTIF(G35:OFFSET(G35,0,$D$2-1),"P")/$D$2)+(COUNTIF(G35:OFFSET(G35,0,$D$2-1),"X")/$D$2)</f>
        <v>1</v>
      </c>
      <c r="D35" s="8" t="str">
        <f t="shared" ca="1" si="2"/>
        <v>PRESENTE</v>
      </c>
      <c r="E35" s="8" t="str">
        <f t="shared" ca="1" si="3"/>
        <v>P</v>
      </c>
      <c r="F35" s="10" t="s">
        <v>62</v>
      </c>
      <c r="G35" s="6" t="s">
        <v>29</v>
      </c>
      <c r="H35" s="6" t="s">
        <v>29</v>
      </c>
      <c r="I35" s="6" t="s">
        <v>29</v>
      </c>
      <c r="J35" s="6" t="s">
        <v>29</v>
      </c>
      <c r="K35" s="6" t="s">
        <v>29</v>
      </c>
      <c r="L35" s="6" t="s">
        <v>29</v>
      </c>
      <c r="M35" s="6" t="s">
        <v>29</v>
      </c>
      <c r="N35" s="6" t="s">
        <v>29</v>
      </c>
      <c r="O35" s="6" t="s">
        <v>29</v>
      </c>
      <c r="P35" s="6" t="s">
        <v>29</v>
      </c>
      <c r="Q35" s="6" t="s">
        <v>29</v>
      </c>
      <c r="R35" s="6" t="s">
        <v>29</v>
      </c>
      <c r="S35" s="6" t="s">
        <v>29</v>
      </c>
      <c r="T35" s="6" t="s">
        <v>29</v>
      </c>
      <c r="U35" s="6" t="s">
        <v>29</v>
      </c>
      <c r="V35" s="6" t="s">
        <v>29</v>
      </c>
      <c r="W35" s="6" t="s">
        <v>29</v>
      </c>
      <c r="X35" s="6" t="s">
        <v>29</v>
      </c>
      <c r="Y35" s="6" t="s">
        <v>29</v>
      </c>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row>
    <row r="36" spans="1:256" s="6" customFormat="1" ht="15.95" customHeight="1" x14ac:dyDescent="0.25">
      <c r="A36" s="6">
        <f ca="1">COUNTIF(G35:OFFSET(G35,0,$D$2-1),"P")+COUNTIF(G35:OFFSET(G35,0,$D$2-1),"X")</f>
        <v>19</v>
      </c>
      <c r="B36" s="6">
        <f t="shared" si="0"/>
        <v>19</v>
      </c>
      <c r="C36" s="7">
        <f ca="1">(COUNTIF(G36:OFFSET(G36,0,$D$2-1),"P")/$D$2)+(COUNTIF(G36:OFFSET(G36,0,$D$2-1),"X")/$D$2)</f>
        <v>1</v>
      </c>
      <c r="D36" s="8" t="str">
        <f t="shared" ca="1" si="2"/>
        <v>PRESENTE</v>
      </c>
      <c r="E36" s="8" t="str">
        <f t="shared" ca="1" si="3"/>
        <v>P</v>
      </c>
      <c r="F36" s="10" t="s">
        <v>63</v>
      </c>
      <c r="G36" s="6" t="s">
        <v>29</v>
      </c>
      <c r="H36" s="6" t="s">
        <v>29</v>
      </c>
      <c r="I36" s="6" t="s">
        <v>29</v>
      </c>
      <c r="J36" s="6" t="s">
        <v>29</v>
      </c>
      <c r="K36" s="6" t="s">
        <v>29</v>
      </c>
      <c r="L36" s="6" t="s">
        <v>29</v>
      </c>
      <c r="M36" s="6" t="s">
        <v>29</v>
      </c>
      <c r="N36" s="6" t="s">
        <v>29</v>
      </c>
      <c r="O36" s="6" t="s">
        <v>29</v>
      </c>
      <c r="P36" s="6" t="s">
        <v>29</v>
      </c>
      <c r="Q36" s="6" t="s">
        <v>29</v>
      </c>
      <c r="R36" s="6" t="s">
        <v>29</v>
      </c>
      <c r="S36" s="6" t="s">
        <v>29</v>
      </c>
      <c r="T36" s="6" t="s">
        <v>29</v>
      </c>
      <c r="U36" s="6" t="s">
        <v>29</v>
      </c>
      <c r="V36" s="6" t="s">
        <v>29</v>
      </c>
      <c r="W36" s="6" t="s">
        <v>29</v>
      </c>
      <c r="X36" s="6" t="s">
        <v>29</v>
      </c>
      <c r="Y36" s="6" t="s">
        <v>29</v>
      </c>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row>
    <row r="37" spans="1:256" s="6" customFormat="1" ht="15.95" customHeight="1" x14ac:dyDescent="0.25">
      <c r="A37" s="6">
        <f ca="1">COUNTIF(G36:OFFSET(G36,0,$D$2-1),"P")+COUNTIF(G36:OFFSET(G36,0,$D$2-1),"X")</f>
        <v>19</v>
      </c>
      <c r="B37" s="6">
        <f t="shared" si="0"/>
        <v>19</v>
      </c>
      <c r="C37" s="7">
        <f ca="1">(COUNTIF(G37:OFFSET(G37,0,$D$2-1),"P")/$D$2)+(COUNTIF(G37:OFFSET(G37,0,$D$2-1),"X")/$D$2)</f>
        <v>1</v>
      </c>
      <c r="D37" s="8" t="str">
        <f t="shared" ca="1" si="2"/>
        <v>PRESENTE</v>
      </c>
      <c r="E37" s="8" t="str">
        <f t="shared" ca="1" si="3"/>
        <v>P</v>
      </c>
      <c r="F37" s="10" t="s">
        <v>64</v>
      </c>
      <c r="G37" s="6" t="s">
        <v>29</v>
      </c>
      <c r="H37" s="6" t="s">
        <v>29</v>
      </c>
      <c r="I37" s="6" t="s">
        <v>29</v>
      </c>
      <c r="J37" s="6" t="s">
        <v>29</v>
      </c>
      <c r="K37" s="6" t="s">
        <v>29</v>
      </c>
      <c r="L37" s="6" t="s">
        <v>29</v>
      </c>
      <c r="M37" s="6" t="s">
        <v>29</v>
      </c>
      <c r="N37" s="6" t="s">
        <v>29</v>
      </c>
      <c r="O37" s="6" t="s">
        <v>29</v>
      </c>
      <c r="P37" s="6" t="s">
        <v>29</v>
      </c>
      <c r="Q37" s="6" t="s">
        <v>29</v>
      </c>
      <c r="R37" s="6" t="s">
        <v>29</v>
      </c>
      <c r="S37" s="6" t="s">
        <v>29</v>
      </c>
      <c r="T37" s="6" t="s">
        <v>29</v>
      </c>
      <c r="U37" s="6" t="s">
        <v>29</v>
      </c>
      <c r="V37" s="6" t="s">
        <v>29</v>
      </c>
      <c r="W37" s="6" t="s">
        <v>29</v>
      </c>
      <c r="X37" s="6" t="s">
        <v>29</v>
      </c>
      <c r="Y37" s="6" t="s">
        <v>29</v>
      </c>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row>
    <row r="38" spans="1:256" s="6" customFormat="1" ht="15.95" customHeight="1" x14ac:dyDescent="0.25">
      <c r="A38" s="6">
        <f ca="1">COUNTIF(G37:OFFSET(G37,0,$D$2-1),"P")+COUNTIF(G37:OFFSET(G37,0,$D$2-1),"X")</f>
        <v>19</v>
      </c>
      <c r="B38" s="6">
        <f t="shared" si="0"/>
        <v>19</v>
      </c>
      <c r="C38" s="7">
        <f ca="1">(COUNTIF(G38:OFFSET(G38,0,$D$2-1),"P")/$D$2)+(COUNTIF(G38:OFFSET(G38,0,$D$2-1),"X")/$D$2)</f>
        <v>0.94736842105263153</v>
      </c>
      <c r="D38" s="8" t="str">
        <f t="shared" ca="1" si="2"/>
        <v>PRESENTE</v>
      </c>
      <c r="E38" s="8" t="str">
        <f t="shared" ca="1" si="3"/>
        <v>P</v>
      </c>
      <c r="F38" s="10" t="s">
        <v>65</v>
      </c>
      <c r="G38" s="6" t="s">
        <v>29</v>
      </c>
      <c r="H38" s="6" t="s">
        <v>29</v>
      </c>
      <c r="I38" s="6" t="s">
        <v>29</v>
      </c>
      <c r="J38" s="6" t="s">
        <v>29</v>
      </c>
      <c r="K38" s="6" t="s">
        <v>29</v>
      </c>
      <c r="L38" s="6" t="s">
        <v>29</v>
      </c>
      <c r="M38" s="6" t="s">
        <v>29</v>
      </c>
      <c r="N38" s="6" t="s">
        <v>29</v>
      </c>
      <c r="O38" s="6" t="s">
        <v>29</v>
      </c>
      <c r="P38" s="6" t="s">
        <v>29</v>
      </c>
      <c r="Q38" s="6" t="s">
        <v>29</v>
      </c>
      <c r="R38" s="6" t="s">
        <v>29</v>
      </c>
      <c r="S38" s="6" t="s">
        <v>29</v>
      </c>
      <c r="T38" s="6" t="s">
        <v>29</v>
      </c>
      <c r="U38" s="6" t="s">
        <v>29</v>
      </c>
      <c r="V38" s="6" t="s">
        <v>29</v>
      </c>
      <c r="W38" s="6" t="s">
        <v>36</v>
      </c>
      <c r="X38" s="6" t="s">
        <v>29</v>
      </c>
      <c r="Y38" s="6" t="s">
        <v>29</v>
      </c>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row>
    <row r="39" spans="1:256" s="6" customFormat="1" ht="15.95" customHeight="1" x14ac:dyDescent="0.25">
      <c r="A39" s="6">
        <f ca="1">COUNTIF(G38:OFFSET(G38,0,$D$2-1),"P")+COUNTIF(G38:OFFSET(G38,0,$D$2-1),"X")</f>
        <v>18</v>
      </c>
      <c r="B39" s="6">
        <f t="shared" si="0"/>
        <v>19</v>
      </c>
      <c r="C39" s="7">
        <f ca="1">(COUNTIF(G39:OFFSET(G39,0,$D$2-1),"P")/$D$2)+(COUNTIF(G39:OFFSET(G39,0,$D$2-1),"X")/$D$2)</f>
        <v>0.36842105263157893</v>
      </c>
      <c r="D39" s="8" t="str">
        <f t="shared" ca="1" si="2"/>
        <v>AUSENTE</v>
      </c>
      <c r="E39" s="8" t="str">
        <f t="shared" ca="1" si="3"/>
        <v>P</v>
      </c>
      <c r="F39" s="10" t="s">
        <v>66</v>
      </c>
      <c r="G39" s="6" t="s">
        <v>29</v>
      </c>
      <c r="H39" s="6" t="s">
        <v>29</v>
      </c>
      <c r="I39" s="6" t="s">
        <v>29</v>
      </c>
      <c r="J39" s="6" t="s">
        <v>29</v>
      </c>
      <c r="K39" s="6" t="s">
        <v>29</v>
      </c>
      <c r="L39" s="6" t="s">
        <v>29</v>
      </c>
      <c r="M39" s="6" t="s">
        <v>36</v>
      </c>
      <c r="N39" s="6" t="s">
        <v>36</v>
      </c>
      <c r="O39" s="6" t="s">
        <v>36</v>
      </c>
      <c r="P39" s="6" t="s">
        <v>36</v>
      </c>
      <c r="Q39" s="6" t="s">
        <v>36</v>
      </c>
      <c r="R39" s="6" t="s">
        <v>36</v>
      </c>
      <c r="S39" s="6" t="s">
        <v>29</v>
      </c>
      <c r="T39" s="6" t="s">
        <v>36</v>
      </c>
      <c r="U39" s="6" t="s">
        <v>36</v>
      </c>
      <c r="V39" s="6" t="s">
        <v>36</v>
      </c>
      <c r="W39" s="6" t="s">
        <v>36</v>
      </c>
      <c r="X39" s="6" t="s">
        <v>36</v>
      </c>
      <c r="Y39" s="6" t="s">
        <v>36</v>
      </c>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row>
    <row r="40" spans="1:256" s="6" customFormat="1" ht="15.95" customHeight="1" x14ac:dyDescent="0.25">
      <c r="A40" s="6">
        <f ca="1">COUNTIF(G39:OFFSET(G39,0,$D$2-1),"P")+COUNTIF(G39:OFFSET(G39,0,$D$2-1),"X")</f>
        <v>7</v>
      </c>
      <c r="B40" s="6">
        <f t="shared" si="0"/>
        <v>19</v>
      </c>
      <c r="C40" s="7">
        <f ca="1">(COUNTIF(G40:OFFSET(G40,0,$D$2-1),"P")/$D$2)+(COUNTIF(G40:OFFSET(G40,0,$D$2-1),"X")/$D$2)</f>
        <v>1</v>
      </c>
      <c r="D40" s="8" t="str">
        <f t="shared" ca="1" si="2"/>
        <v>PRESENTE</v>
      </c>
      <c r="E40" s="8" t="str">
        <f t="shared" ca="1" si="3"/>
        <v>F</v>
      </c>
      <c r="F40" s="10" t="s">
        <v>67</v>
      </c>
      <c r="G40" s="6" t="s">
        <v>29</v>
      </c>
      <c r="H40" s="6" t="s">
        <v>29</v>
      </c>
      <c r="I40" s="6" t="s">
        <v>29</v>
      </c>
      <c r="J40" s="6" t="s">
        <v>29</v>
      </c>
      <c r="K40" s="6" t="s">
        <v>29</v>
      </c>
      <c r="L40" s="6" t="s">
        <v>29</v>
      </c>
      <c r="M40" s="6" t="s">
        <v>29</v>
      </c>
      <c r="N40" s="6" t="s">
        <v>29</v>
      </c>
      <c r="O40" s="6" t="s">
        <v>29</v>
      </c>
      <c r="P40" s="6" t="s">
        <v>29</v>
      </c>
      <c r="Q40" s="6" t="s">
        <v>29</v>
      </c>
      <c r="R40" s="6" t="s">
        <v>29</v>
      </c>
      <c r="S40" s="6" t="s">
        <v>29</v>
      </c>
      <c r="T40" s="6" t="s">
        <v>29</v>
      </c>
      <c r="U40" s="6" t="s">
        <v>29</v>
      </c>
      <c r="V40" s="6" t="s">
        <v>29</v>
      </c>
      <c r="W40" s="6" t="s">
        <v>29</v>
      </c>
      <c r="X40" s="6" t="s">
        <v>29</v>
      </c>
      <c r="Y40" s="6" t="s">
        <v>29</v>
      </c>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row>
    <row r="41" spans="1:256" s="6" customFormat="1" ht="15.95" customHeight="1" x14ac:dyDescent="0.25">
      <c r="A41" s="6">
        <f ca="1">COUNTIF(G40:OFFSET(G40,0,$D$2-1),"P")+COUNTIF(G40:OFFSET(G40,0,$D$2-1),"X")</f>
        <v>19</v>
      </c>
      <c r="B41" s="6">
        <f t="shared" si="0"/>
        <v>19</v>
      </c>
      <c r="C41" s="7">
        <f ca="1">(COUNTIF(G41:OFFSET(G41,0,$D$2-1),"P")/$D$2)+(COUNTIF(G41:OFFSET(G41,0,$D$2-1),"X")/$D$2)</f>
        <v>0.84210526315789469</v>
      </c>
      <c r="D41" s="8" t="str">
        <f t="shared" ca="1" si="2"/>
        <v>PRESENTE</v>
      </c>
      <c r="E41" s="8" t="str">
        <f ca="1">IF($C41&gt;=0.5,"P","F")</f>
        <v>P</v>
      </c>
      <c r="F41" s="10" t="s">
        <v>68</v>
      </c>
      <c r="G41" s="6" t="s">
        <v>29</v>
      </c>
      <c r="H41" s="6" t="s">
        <v>29</v>
      </c>
      <c r="I41" s="6" t="s">
        <v>29</v>
      </c>
      <c r="J41" s="6" t="s">
        <v>29</v>
      </c>
      <c r="K41" s="6" t="s">
        <v>29</v>
      </c>
      <c r="L41" s="6" t="s">
        <v>29</v>
      </c>
      <c r="M41" s="6" t="s">
        <v>36</v>
      </c>
      <c r="N41" s="6" t="s">
        <v>36</v>
      </c>
      <c r="O41" s="6" t="s">
        <v>36</v>
      </c>
      <c r="P41" s="6" t="s">
        <v>29</v>
      </c>
      <c r="Q41" s="6" t="s">
        <v>29</v>
      </c>
      <c r="R41" s="6" t="s">
        <v>29</v>
      </c>
      <c r="S41" s="6" t="s">
        <v>29</v>
      </c>
      <c r="T41" s="6" t="s">
        <v>29</v>
      </c>
      <c r="U41" s="6" t="s">
        <v>29</v>
      </c>
      <c r="V41" s="6" t="s">
        <v>29</v>
      </c>
      <c r="W41" s="6" t="s">
        <v>29</v>
      </c>
      <c r="X41" s="6" t="s">
        <v>29</v>
      </c>
      <c r="Y41" s="6" t="s">
        <v>29</v>
      </c>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row>
    <row r="42" spans="1:256" s="6" customFormat="1" ht="15.95" customHeight="1" x14ac:dyDescent="0.25">
      <c r="A42" s="6">
        <f ca="1">COUNTIF(G42:OFFSET(G42,0,$D$2-1),"P")+COUNTIF(G42:OFFSET(G42,0,$D$2-1),"X")</f>
        <v>9</v>
      </c>
      <c r="B42" s="6">
        <f t="shared" si="0"/>
        <v>19</v>
      </c>
      <c r="C42" s="7">
        <f ca="1">(COUNTIF(G42:OFFSET(G42,0,$D$2-1),"P")/$D$2)+(COUNTIF(G42:OFFSET(G42,0,$D$2-1),"X")/$D$2)</f>
        <v>0.47368421052631576</v>
      </c>
      <c r="D42" s="8" t="str">
        <f t="shared" ca="1" si="2"/>
        <v>AUSENTE</v>
      </c>
      <c r="E42" s="8" t="str">
        <f ca="1">IF($C42&gt;=0.5,"P","F")</f>
        <v>F</v>
      </c>
      <c r="F42" s="10" t="s">
        <v>69</v>
      </c>
      <c r="G42" s="6" t="s">
        <v>29</v>
      </c>
      <c r="H42" s="6" t="s">
        <v>29</v>
      </c>
      <c r="I42" s="6" t="s">
        <v>29</v>
      </c>
      <c r="J42" s="6" t="s">
        <v>29</v>
      </c>
      <c r="K42" s="6" t="s">
        <v>29</v>
      </c>
      <c r="L42" s="6" t="s">
        <v>29</v>
      </c>
      <c r="M42" s="6" t="s">
        <v>36</v>
      </c>
      <c r="N42" s="6" t="s">
        <v>36</v>
      </c>
      <c r="O42" s="6" t="s">
        <v>36</v>
      </c>
      <c r="P42" s="6" t="s">
        <v>36</v>
      </c>
      <c r="Q42" s="6" t="s">
        <v>36</v>
      </c>
      <c r="R42" s="6" t="s">
        <v>36</v>
      </c>
      <c r="S42" s="6" t="s">
        <v>36</v>
      </c>
      <c r="T42" s="6" t="s">
        <v>36</v>
      </c>
      <c r="U42" s="6" t="s">
        <v>36</v>
      </c>
      <c r="V42" s="6" t="s">
        <v>36</v>
      </c>
      <c r="W42" s="6" t="s">
        <v>29</v>
      </c>
      <c r="X42" s="6" t="s">
        <v>29</v>
      </c>
      <c r="Y42" s="6" t="s">
        <v>29</v>
      </c>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row>
    <row r="43" spans="1:256" s="6" customFormat="1" ht="15.95" customHeight="1" x14ac:dyDescent="0.25">
      <c r="A43" s="6">
        <f ca="1">COUNTIF(G43:OFFSET(G43,0,$D$2-1),"P")+COUNTIF(G43:OFFSET(G43,0,$D$2-1),"X")</f>
        <v>19</v>
      </c>
      <c r="B43" s="6">
        <f t="shared" si="0"/>
        <v>19</v>
      </c>
      <c r="C43" s="7">
        <f ca="1">(COUNTIF(G43:OFFSET(G43,0,$D$2-1),"P")/$D$2)+(COUNTIF(G43:OFFSET(G43,0,$D$2-1),"X")/$D$2)</f>
        <v>1</v>
      </c>
      <c r="D43" s="8" t="str">
        <f t="shared" ca="1" si="2"/>
        <v>PRESENTE</v>
      </c>
      <c r="E43" s="8" t="str">
        <f ca="1">IF($C43&gt;=0.5,"P","F")</f>
        <v>P</v>
      </c>
      <c r="F43" s="10" t="s">
        <v>70</v>
      </c>
      <c r="G43" s="6" t="s">
        <v>29</v>
      </c>
      <c r="H43" s="6" t="s">
        <v>29</v>
      </c>
      <c r="I43" s="6" t="s">
        <v>29</v>
      </c>
      <c r="J43" s="6" t="s">
        <v>29</v>
      </c>
      <c r="K43" s="6" t="s">
        <v>29</v>
      </c>
      <c r="L43" s="6" t="s">
        <v>29</v>
      </c>
      <c r="M43" s="6" t="s">
        <v>29</v>
      </c>
      <c r="N43" s="6" t="s">
        <v>29</v>
      </c>
      <c r="O43" s="6" t="s">
        <v>29</v>
      </c>
      <c r="P43" s="6" t="s">
        <v>29</v>
      </c>
      <c r="Q43" s="6" t="s">
        <v>29</v>
      </c>
      <c r="R43" s="6" t="s">
        <v>29</v>
      </c>
      <c r="S43" s="6" t="s">
        <v>29</v>
      </c>
      <c r="T43" s="6" t="s">
        <v>29</v>
      </c>
      <c r="U43" s="6" t="s">
        <v>29</v>
      </c>
      <c r="V43" s="6" t="s">
        <v>29</v>
      </c>
      <c r="W43" s="6" t="s">
        <v>29</v>
      </c>
      <c r="X43" s="6" t="s">
        <v>29</v>
      </c>
      <c r="Y43" s="6" t="s">
        <v>29</v>
      </c>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row>
    <row r="44" spans="1:256" s="6" customFormat="1" ht="15.95" customHeight="1" x14ac:dyDescent="0.25">
      <c r="A44" s="6">
        <f ca="1">COUNTIF(G44:OFFSET(G44,0,$D$2-1),"P")+COUNTIF(G44:OFFSET(G44,0,$D$2-1),"X")</f>
        <v>19</v>
      </c>
      <c r="B44" s="8">
        <f t="shared" si="0"/>
        <v>19</v>
      </c>
      <c r="C44" s="7">
        <f ca="1">(COUNTIF(G44:OFFSET(G44,0,$D$2-1),"P")/$D$2)+(COUNTIF(G44:OFFSET(G44,0,$D$2-1),"X")/$D$2)</f>
        <v>1</v>
      </c>
      <c r="D44" s="8" t="str">
        <f t="shared" ca="1" si="2"/>
        <v>PRESENTE</v>
      </c>
      <c r="E44" s="8" t="str">
        <f ca="1">IF($C44&gt;=0.5,"P","F")</f>
        <v>P</v>
      </c>
      <c r="F44" s="10" t="s">
        <v>71</v>
      </c>
      <c r="G44" s="6" t="s">
        <v>29</v>
      </c>
      <c r="H44" s="6" t="s">
        <v>29</v>
      </c>
      <c r="I44" s="6" t="s">
        <v>29</v>
      </c>
      <c r="J44" s="6" t="s">
        <v>29</v>
      </c>
      <c r="K44" s="6" t="s">
        <v>29</v>
      </c>
      <c r="L44" s="6" t="s">
        <v>29</v>
      </c>
      <c r="M44" s="6" t="s">
        <v>29</v>
      </c>
      <c r="N44" s="6" t="s">
        <v>29</v>
      </c>
      <c r="O44" s="6" t="s">
        <v>29</v>
      </c>
      <c r="P44" s="6" t="s">
        <v>29</v>
      </c>
      <c r="Q44" s="6" t="s">
        <v>29</v>
      </c>
      <c r="R44" s="6" t="s">
        <v>29</v>
      </c>
      <c r="S44" s="6" t="s">
        <v>29</v>
      </c>
      <c r="T44" s="6" t="s">
        <v>29</v>
      </c>
      <c r="U44" s="6" t="s">
        <v>29</v>
      </c>
      <c r="V44" s="6" t="s">
        <v>29</v>
      </c>
      <c r="W44" s="6" t="s">
        <v>29</v>
      </c>
      <c r="X44" s="6" t="s">
        <v>29</v>
      </c>
      <c r="Y44" s="6" t="s">
        <v>29</v>
      </c>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row>
    <row r="45" spans="1:256" s="13" customFormat="1" ht="21" x14ac:dyDescent="0.35">
      <c r="A45" s="12"/>
      <c r="B45" s="12"/>
      <c r="D45" s="12"/>
      <c r="E45" s="14"/>
      <c r="F45" s="13" t="s">
        <v>72</v>
      </c>
      <c r="G45" s="13">
        <f t="shared" ref="G45:BP45" si="4">COUNTIF(G4:G44,"P")+COUNTIF(G4:G44,"X")</f>
        <v>40</v>
      </c>
      <c r="H45" s="13">
        <f t="shared" si="4"/>
        <v>40</v>
      </c>
      <c r="I45" s="13">
        <f t="shared" si="4"/>
        <v>40</v>
      </c>
      <c r="J45" s="13">
        <f t="shared" si="4"/>
        <v>40</v>
      </c>
      <c r="K45" s="13">
        <f t="shared" si="4"/>
        <v>40</v>
      </c>
      <c r="L45" s="13">
        <f t="shared" si="4"/>
        <v>40</v>
      </c>
      <c r="M45" s="13">
        <f t="shared" si="4"/>
        <v>37</v>
      </c>
      <c r="N45" s="13">
        <f t="shared" si="4"/>
        <v>37</v>
      </c>
      <c r="O45" s="13">
        <f t="shared" si="4"/>
        <v>37</v>
      </c>
      <c r="P45" s="13">
        <f t="shared" si="4"/>
        <v>38</v>
      </c>
      <c r="Q45" s="13">
        <f t="shared" si="4"/>
        <v>38</v>
      </c>
      <c r="R45" s="13">
        <f t="shared" si="4"/>
        <v>38</v>
      </c>
      <c r="S45" s="13">
        <f t="shared" si="4"/>
        <v>39</v>
      </c>
      <c r="T45" s="13">
        <f t="shared" si="4"/>
        <v>37</v>
      </c>
      <c r="U45" s="13">
        <f t="shared" si="4"/>
        <v>38</v>
      </c>
      <c r="V45" s="13">
        <f t="shared" si="4"/>
        <v>37</v>
      </c>
      <c r="W45" s="13">
        <f t="shared" si="4"/>
        <v>38</v>
      </c>
      <c r="X45" s="13">
        <f t="shared" si="4"/>
        <v>38</v>
      </c>
      <c r="Y45" s="13">
        <f t="shared" si="4"/>
        <v>38</v>
      </c>
      <c r="Z45" s="13">
        <f t="shared" si="4"/>
        <v>0</v>
      </c>
      <c r="AA45" s="13">
        <f t="shared" si="4"/>
        <v>0</v>
      </c>
      <c r="AB45" s="13">
        <f t="shared" si="4"/>
        <v>0</v>
      </c>
      <c r="AC45" s="13">
        <f t="shared" si="4"/>
        <v>0</v>
      </c>
      <c r="AD45" s="13">
        <f t="shared" si="4"/>
        <v>0</v>
      </c>
      <c r="AE45" s="13">
        <f t="shared" si="4"/>
        <v>0</v>
      </c>
      <c r="AF45" s="13">
        <f t="shared" si="4"/>
        <v>0</v>
      </c>
      <c r="AG45" s="13">
        <f t="shared" si="4"/>
        <v>0</v>
      </c>
      <c r="AH45" s="13">
        <f t="shared" si="4"/>
        <v>0</v>
      </c>
      <c r="AI45" s="13">
        <f t="shared" si="4"/>
        <v>0</v>
      </c>
      <c r="AJ45" s="13">
        <f t="shared" si="4"/>
        <v>0</v>
      </c>
      <c r="AK45" s="13">
        <f t="shared" si="4"/>
        <v>0</v>
      </c>
      <c r="AL45" s="13">
        <f t="shared" si="4"/>
        <v>0</v>
      </c>
      <c r="AM45" s="13">
        <f t="shared" si="4"/>
        <v>0</v>
      </c>
      <c r="AN45" s="13">
        <f t="shared" si="4"/>
        <v>0</v>
      </c>
      <c r="AO45" s="13">
        <f t="shared" si="4"/>
        <v>0</v>
      </c>
      <c r="AP45" s="13">
        <f t="shared" si="4"/>
        <v>0</v>
      </c>
      <c r="AQ45" s="13">
        <f t="shared" si="4"/>
        <v>0</v>
      </c>
      <c r="AR45" s="13">
        <f t="shared" si="4"/>
        <v>0</v>
      </c>
      <c r="AS45" s="13">
        <f t="shared" si="4"/>
        <v>0</v>
      </c>
      <c r="AT45" s="13">
        <f t="shared" si="4"/>
        <v>0</v>
      </c>
      <c r="AU45" s="13">
        <f t="shared" si="4"/>
        <v>0</v>
      </c>
      <c r="AV45" s="13">
        <f t="shared" si="4"/>
        <v>0</v>
      </c>
      <c r="AW45" s="13">
        <f t="shared" si="4"/>
        <v>0</v>
      </c>
      <c r="AX45" s="13">
        <f t="shared" si="4"/>
        <v>0</v>
      </c>
      <c r="AY45" s="13">
        <f t="shared" si="4"/>
        <v>0</v>
      </c>
      <c r="AZ45" s="13">
        <f t="shared" si="4"/>
        <v>0</v>
      </c>
      <c r="BA45" s="13">
        <f t="shared" si="4"/>
        <v>0</v>
      </c>
      <c r="BB45" s="13">
        <f t="shared" si="4"/>
        <v>0</v>
      </c>
      <c r="BC45" s="13">
        <f t="shared" si="4"/>
        <v>0</v>
      </c>
      <c r="BD45" s="13">
        <f t="shared" si="4"/>
        <v>0</v>
      </c>
      <c r="BE45" s="13">
        <f t="shared" si="4"/>
        <v>0</v>
      </c>
      <c r="BF45" s="13">
        <f t="shared" si="4"/>
        <v>0</v>
      </c>
      <c r="BG45" s="13">
        <f t="shared" si="4"/>
        <v>0</v>
      </c>
      <c r="BH45" s="13">
        <f t="shared" si="4"/>
        <v>0</v>
      </c>
      <c r="BI45" s="13">
        <f t="shared" si="4"/>
        <v>0</v>
      </c>
      <c r="BJ45" s="13">
        <f t="shared" si="4"/>
        <v>0</v>
      </c>
      <c r="BK45" s="13">
        <f t="shared" si="4"/>
        <v>0</v>
      </c>
      <c r="BL45" s="13">
        <f t="shared" si="4"/>
        <v>0</v>
      </c>
      <c r="BM45" s="13">
        <f t="shared" si="4"/>
        <v>0</v>
      </c>
      <c r="BN45" s="13">
        <f t="shared" si="4"/>
        <v>0</v>
      </c>
      <c r="BO45" s="13">
        <f t="shared" si="4"/>
        <v>0</v>
      </c>
      <c r="BP45" s="13">
        <f t="shared" si="4"/>
        <v>0</v>
      </c>
    </row>
    <row r="47" spans="1:256" x14ac:dyDescent="0.25">
      <c r="F47" t="s">
        <v>73</v>
      </c>
    </row>
    <row r="48" spans="1:256" x14ac:dyDescent="0.25">
      <c r="D48" s="15" t="s">
        <v>29</v>
      </c>
      <c r="E48" s="15"/>
      <c r="F48" s="16" t="s">
        <v>74</v>
      </c>
    </row>
    <row r="49" spans="1:14" x14ac:dyDescent="0.25">
      <c r="D49" s="15" t="s">
        <v>36</v>
      </c>
      <c r="E49" s="15"/>
      <c r="F49" s="16" t="s">
        <v>75</v>
      </c>
    </row>
    <row r="50" spans="1:14" x14ac:dyDescent="0.25">
      <c r="D50" s="15" t="s">
        <v>76</v>
      </c>
      <c r="E50" s="15"/>
      <c r="F50" s="16" t="s">
        <v>77</v>
      </c>
    </row>
    <row r="51" spans="1:14" x14ac:dyDescent="0.25">
      <c r="D51" s="15" t="s">
        <v>78</v>
      </c>
      <c r="E51" s="15"/>
      <c r="F51" s="16" t="s">
        <v>79</v>
      </c>
    </row>
    <row r="52" spans="1:14" x14ac:dyDescent="0.25">
      <c r="D52" s="15" t="s">
        <v>80</v>
      </c>
      <c r="E52" s="15"/>
      <c r="F52" s="16" t="s">
        <v>81</v>
      </c>
    </row>
    <row r="53" spans="1:14" x14ac:dyDescent="0.25">
      <c r="D53" s="15" t="s">
        <v>46</v>
      </c>
      <c r="E53" s="15"/>
      <c r="F53" t="s">
        <v>82</v>
      </c>
    </row>
    <row r="54" spans="1:14" ht="15.75" thickBot="1" x14ac:dyDescent="0.3"/>
    <row r="55" spans="1:14" ht="24" customHeight="1" thickBot="1" x14ac:dyDescent="0.3">
      <c r="A55" s="17" t="s">
        <v>83</v>
      </c>
      <c r="B55" s="17"/>
      <c r="C55" s="17"/>
      <c r="D55" s="17"/>
      <c r="E55" s="17"/>
      <c r="F55" s="17"/>
      <c r="G55" s="17"/>
      <c r="H55" s="17"/>
      <c r="I55" s="17"/>
      <c r="J55" s="17"/>
      <c r="K55" s="17"/>
      <c r="L55" s="17"/>
      <c r="M55" s="17"/>
      <c r="N55" s="17"/>
    </row>
    <row r="56" spans="1:14" ht="15.75" thickBot="1" x14ac:dyDescent="0.3"/>
    <row r="57" spans="1:14" ht="24" customHeight="1" thickBot="1" x14ac:dyDescent="0.3">
      <c r="A57" s="17" t="s">
        <v>84</v>
      </c>
      <c r="B57" s="17"/>
      <c r="C57" s="17"/>
      <c r="D57" s="17"/>
      <c r="E57" s="17"/>
      <c r="F57" s="17"/>
      <c r="G57" s="17"/>
      <c r="H57" s="17"/>
      <c r="I57" s="17"/>
      <c r="J57" s="17"/>
      <c r="K57" s="17"/>
      <c r="L57" s="17"/>
      <c r="M57" s="17"/>
      <c r="N57" s="17"/>
    </row>
  </sheetData>
  <mergeCells count="2">
    <mergeCell ref="A55:N55"/>
    <mergeCell ref="A57:N57"/>
  </mergeCells>
  <conditionalFormatting sqref="H46:IV65536 A4:E44 J45:IV45 H1:IV2 A45:F65536 A1:F3 BR3:IV3">
    <cfRule type="cellIs" dxfId="71" priority="34" operator="equal">
      <formula>"X"</formula>
    </cfRule>
    <cfRule type="cellIs" dxfId="70" priority="35" operator="equal">
      <formula>"F"</formula>
    </cfRule>
    <cfRule type="cellIs" dxfId="69" priority="36" operator="equal">
      <formula>"P"</formula>
    </cfRule>
  </conditionalFormatting>
  <conditionalFormatting sqref="F26:F32 F12:F24 F4:F6 F8:F10">
    <cfRule type="cellIs" dxfId="68" priority="37" operator="equal">
      <formula>"X"</formula>
    </cfRule>
    <cfRule type="cellIs" dxfId="67" priority="38" operator="equal">
      <formula>"F"</formula>
    </cfRule>
    <cfRule type="cellIs" dxfId="66" priority="39" operator="equal">
      <formula>"P"</formula>
    </cfRule>
  </conditionalFormatting>
  <conditionalFormatting sqref="F13:F14">
    <cfRule type="cellIs" dxfId="65" priority="40" operator="equal">
      <formula>"X"</formula>
    </cfRule>
    <cfRule type="cellIs" dxfId="64" priority="41" operator="equal">
      <formula>"F"</formula>
    </cfRule>
    <cfRule type="cellIs" dxfId="63" priority="42" operator="equal">
      <formula>"P"</formula>
    </cfRule>
  </conditionalFormatting>
  <conditionalFormatting sqref="F7 F11">
    <cfRule type="cellIs" dxfId="62" priority="43" operator="equal">
      <formula>"X"</formula>
    </cfRule>
    <cfRule type="cellIs" dxfId="61" priority="44" operator="equal">
      <formula>"F"</formula>
    </cfRule>
    <cfRule type="cellIs" dxfId="60" priority="45" operator="equal">
      <formula>"P"</formula>
    </cfRule>
  </conditionalFormatting>
  <conditionalFormatting sqref="H45:I45">
    <cfRule type="cellIs" dxfId="59" priority="46" operator="equal">
      <formula>"X"</formula>
    </cfRule>
    <cfRule type="cellIs" dxfId="58" priority="47" operator="equal">
      <formula>"F"</formula>
    </cfRule>
    <cfRule type="cellIs" dxfId="57" priority="48" operator="equal">
      <formula>"P"</formula>
    </cfRule>
  </conditionalFormatting>
  <conditionalFormatting sqref="F43 F34:F41">
    <cfRule type="cellIs" dxfId="56" priority="49" operator="equal">
      <formula>"X"</formula>
    </cfRule>
    <cfRule type="cellIs" dxfId="55" priority="50" operator="equal">
      <formula>"F"</formula>
    </cfRule>
    <cfRule type="cellIs" dxfId="54" priority="51" operator="equal">
      <formula>"P"</formula>
    </cfRule>
  </conditionalFormatting>
  <conditionalFormatting sqref="F44">
    <cfRule type="cellIs" dxfId="53" priority="52" operator="equal">
      <formula>"X"</formula>
    </cfRule>
    <cfRule type="cellIs" dxfId="52" priority="53" operator="equal">
      <formula>"F"</formula>
    </cfRule>
    <cfRule type="cellIs" dxfId="51" priority="54" operator="equal">
      <formula>"P"</formula>
    </cfRule>
  </conditionalFormatting>
  <conditionalFormatting sqref="F42">
    <cfRule type="cellIs" dxfId="50" priority="55" operator="equal">
      <formula>"X"</formula>
    </cfRule>
    <cfRule type="cellIs" dxfId="49" priority="56" operator="equal">
      <formula>"F"</formula>
    </cfRule>
    <cfRule type="cellIs" dxfId="48" priority="57" operator="equal">
      <formula>"P"</formula>
    </cfRule>
  </conditionalFormatting>
  <conditionalFormatting sqref="BR4:IV44">
    <cfRule type="cellIs" dxfId="47" priority="58" operator="equal">
      <formula>"X"</formula>
    </cfRule>
    <cfRule type="cellIs" dxfId="46" priority="59" operator="equal">
      <formula>"F"</formula>
    </cfRule>
    <cfRule type="cellIs" dxfId="45" priority="60" operator="equal">
      <formula>"P"</formula>
    </cfRule>
  </conditionalFormatting>
  <conditionalFormatting sqref="I3:L44 N3:BQ3 P4:BQ44">
    <cfRule type="cellIs" dxfId="44" priority="61" operator="equal">
      <formula>"X"</formula>
    </cfRule>
    <cfRule type="cellIs" dxfId="43" priority="62" operator="equal">
      <formula>"F"</formula>
    </cfRule>
    <cfRule type="cellIs" dxfId="42" priority="63" operator="equal">
      <formula>"P"</formula>
    </cfRule>
  </conditionalFormatting>
  <conditionalFormatting sqref="G1:G3 G45:G65536">
    <cfRule type="cellIs" dxfId="41" priority="64" operator="equal">
      <formula>"X"</formula>
    </cfRule>
    <cfRule type="cellIs" dxfId="40" priority="65" operator="equal">
      <formula>"F"</formula>
    </cfRule>
    <cfRule type="cellIs" dxfId="39" priority="66" operator="equal">
      <formula>"P"</formula>
    </cfRule>
  </conditionalFormatting>
  <conditionalFormatting sqref="H4:H44">
    <cfRule type="cellIs" dxfId="38" priority="67" operator="equal">
      <formula>"X"</formula>
    </cfRule>
    <cfRule type="cellIs" dxfId="37" priority="68" operator="equal">
      <formula>"F"</formula>
    </cfRule>
    <cfRule type="cellIs" dxfId="36" priority="69" operator="equal">
      <formula>"P"</formula>
    </cfRule>
  </conditionalFormatting>
  <conditionalFormatting sqref="G4:G44">
    <cfRule type="cellIs" dxfId="35" priority="70" operator="equal">
      <formula>"X"</formula>
    </cfRule>
    <cfRule type="cellIs" dxfId="34" priority="71" operator="equal">
      <formula>"F"</formula>
    </cfRule>
    <cfRule type="cellIs" dxfId="33" priority="72" operator="equal">
      <formula>"P"</formula>
    </cfRule>
  </conditionalFormatting>
  <conditionalFormatting sqref="H3">
    <cfRule type="cellIs" dxfId="32" priority="31" operator="equal">
      <formula>"X"</formula>
    </cfRule>
    <cfRule type="cellIs" dxfId="31" priority="32" operator="equal">
      <formula>"F"</formula>
    </cfRule>
    <cfRule type="cellIs" dxfId="30" priority="33" operator="equal">
      <formula>"P"</formula>
    </cfRule>
  </conditionalFormatting>
  <conditionalFormatting sqref="M3:M44">
    <cfRule type="cellIs" dxfId="29" priority="28" operator="equal">
      <formula>"X"</formula>
    </cfRule>
    <cfRule type="cellIs" dxfId="28" priority="29" operator="equal">
      <formula>"F"</formula>
    </cfRule>
    <cfRule type="cellIs" dxfId="27" priority="30" operator="equal">
      <formula>"P"</formula>
    </cfRule>
  </conditionalFormatting>
  <conditionalFormatting sqref="N4:N44">
    <cfRule type="cellIs" dxfId="26" priority="25" operator="equal">
      <formula>"X"</formula>
    </cfRule>
    <cfRule type="cellIs" dxfId="25" priority="26" operator="equal">
      <formula>"F"</formula>
    </cfRule>
    <cfRule type="cellIs" dxfId="24" priority="27" operator="equal">
      <formula>"P"</formula>
    </cfRule>
  </conditionalFormatting>
  <conditionalFormatting sqref="O4:R44">
    <cfRule type="cellIs" dxfId="23" priority="22" operator="equal">
      <formula>"X"</formula>
    </cfRule>
    <cfRule type="cellIs" dxfId="22" priority="23" operator="equal">
      <formula>"F"</formula>
    </cfRule>
    <cfRule type="cellIs" dxfId="21" priority="24" operator="equal">
      <formula>"P"</formula>
    </cfRule>
  </conditionalFormatting>
  <conditionalFormatting sqref="S4:S44">
    <cfRule type="cellIs" dxfId="20" priority="19" operator="equal">
      <formula>"X"</formula>
    </cfRule>
    <cfRule type="cellIs" dxfId="19" priority="20" operator="equal">
      <formula>"F"</formula>
    </cfRule>
    <cfRule type="cellIs" dxfId="18" priority="21" operator="equal">
      <formula>"P"</formula>
    </cfRule>
  </conditionalFormatting>
  <conditionalFormatting sqref="T4:T44">
    <cfRule type="cellIs" dxfId="17" priority="16" operator="equal">
      <formula>"X"</formula>
    </cfRule>
    <cfRule type="cellIs" dxfId="16" priority="17" operator="equal">
      <formula>"F"</formula>
    </cfRule>
    <cfRule type="cellIs" dxfId="15" priority="18" operator="equal">
      <formula>"P"</formula>
    </cfRule>
  </conditionalFormatting>
  <conditionalFormatting sqref="U4:U44">
    <cfRule type="cellIs" dxfId="14" priority="13" operator="equal">
      <formula>"X"</formula>
    </cfRule>
    <cfRule type="cellIs" dxfId="13" priority="14" operator="equal">
      <formula>"F"</formula>
    </cfRule>
    <cfRule type="cellIs" dxfId="12" priority="15" operator="equal">
      <formula>"P"</formula>
    </cfRule>
  </conditionalFormatting>
  <conditionalFormatting sqref="V4:V44">
    <cfRule type="cellIs" dxfId="11" priority="10" operator="equal">
      <formula>"X"</formula>
    </cfRule>
    <cfRule type="cellIs" dxfId="10" priority="11" operator="equal">
      <formula>"F"</formula>
    </cfRule>
    <cfRule type="cellIs" dxfId="9" priority="12" operator="equal">
      <formula>"P"</formula>
    </cfRule>
  </conditionalFormatting>
  <conditionalFormatting sqref="W4:W44">
    <cfRule type="cellIs" dxfId="8" priority="7" operator="equal">
      <formula>"X"</formula>
    </cfRule>
    <cfRule type="cellIs" dxfId="7" priority="8" operator="equal">
      <formula>"F"</formula>
    </cfRule>
    <cfRule type="cellIs" dxfId="6" priority="9" operator="equal">
      <formula>"P"</formula>
    </cfRule>
  </conditionalFormatting>
  <conditionalFormatting sqref="X4:X44">
    <cfRule type="cellIs" dxfId="5" priority="4" operator="equal">
      <formula>"X"</formula>
    </cfRule>
    <cfRule type="cellIs" dxfId="4" priority="5" operator="equal">
      <formula>"F"</formula>
    </cfRule>
    <cfRule type="cellIs" dxfId="3" priority="6" operator="equal">
      <formula>"P"</formula>
    </cfRule>
  </conditionalFormatting>
  <conditionalFormatting sqref="Y4:Y44">
    <cfRule type="cellIs" dxfId="2" priority="1" operator="equal">
      <formula>"X"</formula>
    </cfRule>
    <cfRule type="cellIs" dxfId="1" priority="2" operator="equal">
      <formula>"F"</formula>
    </cfRule>
    <cfRule type="cellIs" dxfId="0" priority="3" operator="equal">
      <formula>"P"</formula>
    </cfRule>
  </conditionalFormatting>
  <dataValidations count="3">
    <dataValidation type="list" allowBlank="1" showErrorMessage="1" sqref="H4:H44 M4:Y44" xr:uid="{650CE4FD-8D70-499B-A6FD-C7DA1F752880}">
      <formula1>$D$48:$D$53</formula1>
      <formula2>0</formula2>
    </dataValidation>
    <dataValidation type="list" allowBlank="1" showErrorMessage="1" sqref="FM5:IV44 I4:L44 Z4:FL44" xr:uid="{BF5C8020-BEA5-4AD1-88B4-41CA2E2EC6D0}">
      <formula1>#REF!</formula1>
      <formula2>0</formula2>
    </dataValidation>
    <dataValidation type="list" allowBlank="1" showErrorMessage="1" sqref="G4:G44" xr:uid="{D275C2A8-17BF-4FE7-B0C4-FF163993289B}">
      <formula1>$D$48:$D$50</formula1>
      <formula2>0</formula2>
    </dataValidation>
  </dataValidations>
  <pageMargins left="0.51180555555555496" right="0.51180555555555496" top="0.78749999999999998" bottom="0.78749999999999998"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21-06-2022 - 1ª Ext.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Usuário</dc:creator>
  <cp:lastModifiedBy>Usuário</cp:lastModifiedBy>
  <dcterms:created xsi:type="dcterms:W3CDTF">2022-06-22T18:31:33Z</dcterms:created>
  <dcterms:modified xsi:type="dcterms:W3CDTF">2022-06-22T18:32:09Z</dcterms:modified>
</cp:coreProperties>
</file>